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<sst xmlns="http://schemas.openxmlformats.org/spreadsheetml/2006/main" count="594" uniqueCount="186">
  <si>
    <t>VALLAVOLIKOGU               01111</t>
  </si>
  <si>
    <t xml:space="preserve">Artikkel </t>
  </si>
  <si>
    <t>Artiklite sisu</t>
  </si>
  <si>
    <t>Eelarve</t>
  </si>
  <si>
    <t>PERSONALIKULUD</t>
  </si>
  <si>
    <t>AVALIKU TEENISTUSE AMETNIKE TÖÖTASU</t>
  </si>
  <si>
    <t>MAKSUD</t>
  </si>
  <si>
    <t>MAJANDAMISKULUD</t>
  </si>
  <si>
    <t>ADMINISTREERIMISKULUD</t>
  </si>
  <si>
    <t>KOOLITUSKULUD</t>
  </si>
  <si>
    <t>SÕIDUKITE ÜLALPIDAMISE KULUD</t>
  </si>
  <si>
    <t>INVENTAR v.a.infotehnoloogia(alla 10 000.-)</t>
  </si>
  <si>
    <t>KULUD KOKKU        VALLAVOLIKOGU</t>
  </si>
  <si>
    <t>MAAKORRALDUS              04210</t>
  </si>
  <si>
    <t xml:space="preserve">INFO- JA KOMMUNIKATSIOONIKULUD(alla10 000.-) </t>
  </si>
  <si>
    <t>KULUD KOKKU        MAAKORRALDUS</t>
  </si>
  <si>
    <t>VALLAVALITSUS                        01112</t>
  </si>
  <si>
    <t>KINNISTUTE,HOONETE,RUUMIDE MAJANDAMISKULUD</t>
  </si>
  <si>
    <t>RENOVEERIMINE</t>
  </si>
  <si>
    <t>KULUD KOKKU        VALLAVALITSUS</t>
  </si>
  <si>
    <t>KULUD KOKKU       VALITSEMINE</t>
  </si>
  <si>
    <t>RESERVFOND                01330</t>
  </si>
  <si>
    <t>RESERVFOND</t>
  </si>
  <si>
    <t>Jagatav reservfond allasutustele</t>
  </si>
  <si>
    <t>Jagatud reservfond mitteallasutustele</t>
  </si>
  <si>
    <t>Hariduse reservfond</t>
  </si>
  <si>
    <t>KULUD KOKKU RESERVFOND</t>
  </si>
  <si>
    <t>LAENUD</t>
  </si>
  <si>
    <t>MUUD KULUD</t>
  </si>
  <si>
    <t>IINRESSIKULUD LAENUDELT</t>
  </si>
  <si>
    <t>KOHUSTUSTE VÄHENEMINE</t>
  </si>
  <si>
    <t>VÕETUD LAENUDE TAGASIMAKSMINE</t>
  </si>
  <si>
    <t>KULUD KOKKU   LAENUD</t>
  </si>
  <si>
    <t>KOMMUNAAL                   06200</t>
  </si>
  <si>
    <t>TÖÖTASU</t>
  </si>
  <si>
    <t>RAJATISTE MAJANDAMISKULUD</t>
  </si>
  <si>
    <t xml:space="preserve">KULUD KOKKU    KOMMUNAAL   </t>
  </si>
  <si>
    <t>KOMMUNAAL                   042-083</t>
  </si>
  <si>
    <r>
      <t xml:space="preserve">Munitsipaalmaade vormistamine                    </t>
    </r>
    <r>
      <rPr>
        <i/>
        <u val="single"/>
        <sz val="10"/>
        <color indexed="10"/>
        <rFont val="Arial"/>
        <family val="2"/>
      </rPr>
      <t>04211</t>
    </r>
  </si>
  <si>
    <r>
      <t xml:space="preserve">Teede kulu                                                  </t>
    </r>
    <r>
      <rPr>
        <i/>
        <u val="single"/>
        <sz val="10"/>
        <color indexed="10"/>
        <rFont val="Arial"/>
        <family val="2"/>
      </rPr>
      <t>04510</t>
    </r>
  </si>
  <si>
    <r>
      <t xml:space="preserve">Planeeringud                                               </t>
    </r>
    <r>
      <rPr>
        <i/>
        <u val="single"/>
        <sz val="10"/>
        <color indexed="10"/>
        <rFont val="Arial"/>
        <family val="2"/>
      </rPr>
      <t>04740</t>
    </r>
  </si>
  <si>
    <r>
      <t xml:space="preserve">Erastamine                                                 </t>
    </r>
    <r>
      <rPr>
        <i/>
        <u val="single"/>
        <sz val="10"/>
        <color indexed="10"/>
        <rFont val="Arial"/>
        <family val="2"/>
      </rPr>
      <t>04900</t>
    </r>
  </si>
  <si>
    <r>
      <t xml:space="preserve">Prügimajandus                                            </t>
    </r>
    <r>
      <rPr>
        <i/>
        <u val="single"/>
        <sz val="10"/>
        <color indexed="10"/>
        <rFont val="Arial"/>
        <family val="2"/>
      </rPr>
      <t>05100</t>
    </r>
  </si>
  <si>
    <r>
      <t xml:space="preserve">Ohtlikud jäätmed                                         </t>
    </r>
    <r>
      <rPr>
        <i/>
        <u val="single"/>
        <sz val="10"/>
        <color indexed="10"/>
        <rFont val="Arial"/>
        <family val="2"/>
      </rPr>
      <t>05100</t>
    </r>
  </si>
  <si>
    <r>
      <t xml:space="preserve">Ridalepa paisu ehitamine                             </t>
    </r>
    <r>
      <rPr>
        <i/>
        <u val="single"/>
        <sz val="10"/>
        <color indexed="10"/>
        <rFont val="Arial"/>
        <family val="2"/>
      </rPr>
      <t>06300</t>
    </r>
  </si>
  <si>
    <r>
      <t xml:space="preserve">Auveka veetrass                                          </t>
    </r>
    <r>
      <rPr>
        <i/>
        <u val="single"/>
        <sz val="10"/>
        <color indexed="10"/>
        <rFont val="Arial"/>
        <family val="2"/>
      </rPr>
      <t>06300</t>
    </r>
  </si>
  <si>
    <r>
      <t xml:space="preserve">Välisvalgus                                                 </t>
    </r>
    <r>
      <rPr>
        <i/>
        <u val="single"/>
        <sz val="10"/>
        <color indexed="10"/>
        <rFont val="Arial"/>
        <family val="2"/>
      </rPr>
      <t>06400</t>
    </r>
  </si>
  <si>
    <r>
      <t xml:space="preserve">Papsaare lasteaia projekteerimine                </t>
    </r>
    <r>
      <rPr>
        <i/>
        <u val="single"/>
        <sz val="10"/>
        <color indexed="10"/>
        <rFont val="Arial"/>
        <family val="2"/>
      </rPr>
      <t>06601</t>
    </r>
  </si>
  <si>
    <r>
      <t xml:space="preserve">Vallalehe kulud v.a. töötasu+maksud            </t>
    </r>
    <r>
      <rPr>
        <i/>
        <u val="single"/>
        <sz val="10"/>
        <color indexed="10"/>
        <rFont val="Arial"/>
        <family val="2"/>
      </rPr>
      <t>08300</t>
    </r>
  </si>
  <si>
    <r>
      <t xml:space="preserve">Auvekale toetus pumbale                             </t>
    </r>
    <r>
      <rPr>
        <i/>
        <u val="single"/>
        <sz val="10"/>
        <color indexed="10"/>
        <rFont val="Arial"/>
        <family val="2"/>
      </rPr>
      <t>06300</t>
    </r>
  </si>
  <si>
    <r>
      <t xml:space="preserve">Muud laekumised ja muud kulud (rentnikud)  </t>
    </r>
    <r>
      <rPr>
        <i/>
        <u val="single"/>
        <sz val="10"/>
        <color indexed="10"/>
        <rFont val="Arial"/>
        <family val="2"/>
      </rPr>
      <t>06100</t>
    </r>
  </si>
  <si>
    <r>
      <t xml:space="preserve">Mänguväljak                                               </t>
    </r>
    <r>
      <rPr>
        <i/>
        <u val="single"/>
        <sz val="10"/>
        <color indexed="10"/>
        <rFont val="Arial"/>
        <family val="2"/>
      </rPr>
      <t>06200</t>
    </r>
  </si>
  <si>
    <r>
      <t xml:space="preserve">Vee- ja kanalisatsiooni arengukava               </t>
    </r>
    <r>
      <rPr>
        <i/>
        <u val="single"/>
        <sz val="10"/>
        <color indexed="10"/>
        <rFont val="Arial"/>
        <family val="2"/>
      </rPr>
      <t>06300</t>
    </r>
  </si>
  <si>
    <r>
      <t xml:space="preserve">Kanalisatsioonitrass                                   </t>
    </r>
    <r>
      <rPr>
        <i/>
        <u val="single"/>
        <sz val="10"/>
        <color indexed="10"/>
        <rFont val="Arial"/>
        <family val="2"/>
      </rPr>
      <t>06300</t>
    </r>
  </si>
  <si>
    <r>
      <t xml:space="preserve">Õlleköök, Võlla-Ellamaa kõrtsihoone            </t>
    </r>
    <r>
      <rPr>
        <i/>
        <u val="single"/>
        <sz val="10"/>
        <color indexed="10"/>
        <rFont val="Arial"/>
        <family val="2"/>
      </rPr>
      <t>06605</t>
    </r>
  </si>
  <si>
    <r>
      <t xml:space="preserve">Andmeside                                                </t>
    </r>
    <r>
      <rPr>
        <i/>
        <u val="single"/>
        <sz val="10"/>
        <color indexed="10"/>
        <rFont val="Arial"/>
        <family val="2"/>
      </rPr>
      <t>06500</t>
    </r>
  </si>
  <si>
    <t>HALJASTUS                           06605</t>
  </si>
  <si>
    <t>KULUD KOKKU    HALJASTUS</t>
  </si>
  <si>
    <t>KALMISTUD                               06602</t>
  </si>
  <si>
    <t>KULUD KOKKU    KALMISTUD</t>
  </si>
  <si>
    <t>KULUD KOKKU   MAJANDUS</t>
  </si>
  <si>
    <t>PEREKESKUS                          07600</t>
  </si>
  <si>
    <t>Artikkel uus</t>
  </si>
  <si>
    <t>&amp;vana</t>
  </si>
  <si>
    <t>KULUD KOKKU       PEREKESKUS</t>
  </si>
  <si>
    <t>AUDRU SPORDIKESKUS</t>
  </si>
  <si>
    <t>KULUD KOKKU       AUDRU SPORDIKESKUS</t>
  </si>
  <si>
    <t>VALLA SPORT</t>
  </si>
  <si>
    <t>KULUD KOKKU       VALLA SPORT</t>
  </si>
  <si>
    <t>KULUD KOKKU       SPORT</t>
  </si>
  <si>
    <t>AUDRU RAAMATUKOGU                   08201</t>
  </si>
  <si>
    <t>TEAVIKUD JA KUNSTIESEMED</t>
  </si>
  <si>
    <t>KULUD KOKKU        AUDRU RAAMATUKOGU</t>
  </si>
  <si>
    <t>KIHLEPA RAAMATUKOGU                08201</t>
  </si>
  <si>
    <t>KULUD KOKKU        KIHLEPA RAAMATUKOGU</t>
  </si>
  <si>
    <t>LINDI RAAMATUKOGU           08201</t>
  </si>
  <si>
    <t>KULUD KOKKU        LINDI RAAMATUKOGU</t>
  </si>
  <si>
    <t>ARUVÄLJA RAAMATUKOGU          08201</t>
  </si>
  <si>
    <t>KULUD KOKKU        ARUVÄLJA RAAMATUKOGU</t>
  </si>
  <si>
    <t>JÕÕPRE RAAMATUKOGU           08201</t>
  </si>
  <si>
    <t>KULUD KOKKU        JÕÕPRE RAAMATUKOGU</t>
  </si>
  <si>
    <t>KULUD KOKKU        RAAMATUKOGUD</t>
  </si>
  <si>
    <t>AUDRU VALLA KULTUURIKESKUS          08202</t>
  </si>
  <si>
    <t>KULUD KOKKU AUDRU  VALLA KULTUURIKESKUS</t>
  </si>
  <si>
    <t>AUDRU MUUSEUM             08203</t>
  </si>
  <si>
    <t>KULUD KOKKU        AUDRU MUUSEUM</t>
  </si>
  <si>
    <t>AUDRU LASTEAED                         09110</t>
  </si>
  <si>
    <t>TOIDUAINED JA TOITLUSTAMISTEENUSED</t>
  </si>
  <si>
    <t>MEDITSIINIKULUD</t>
  </si>
  <si>
    <t>ÕPPEVAHENDID</t>
  </si>
  <si>
    <t>ERI- JA VORMIRIIETUS</t>
  </si>
  <si>
    <t>KULUD KOKKU        AUDRU LASTEAED</t>
  </si>
  <si>
    <t>JÕÕPRE LASTEAED              09110</t>
  </si>
  <si>
    <t>KULUD KOKKU        JÕÕPRE LASTEAED</t>
  </si>
  <si>
    <t>KULUD KOKKU        LASTEAIAD</t>
  </si>
  <si>
    <t>ARUVÄLJA LASTEAED-ALGKOOL                 09210</t>
  </si>
  <si>
    <t>SÕIDUKULUD BUSSIGA</t>
  </si>
  <si>
    <t>KULUD KOKKU ARUVÄLJA LASTEAED-ALGKOOL ÕPETAJAD</t>
  </si>
  <si>
    <t>ARUVÄLJA LASTEAED-ALGKOOL  ÕPETAJAD               09210</t>
  </si>
  <si>
    <t>KULUD KOKKU ARUVÄLJA LAAK ÕPETAJAD</t>
  </si>
  <si>
    <t>ARUVÄLJA LASTEAED-ALGKOOLI SÖÖKLA         09210</t>
  </si>
  <si>
    <t>KULUD KOKKU ARUVÄLJA LASTEAED-ALGKOOL SÖÖKLA</t>
  </si>
  <si>
    <t>KULUD KOKKU ARUVÄLJA LASTEAED-ALGKOOL</t>
  </si>
  <si>
    <t>LINDI LASTEAED-ALGKOOL           09210</t>
  </si>
  <si>
    <t>KULUD KOKKU        LINDI ALGKOOL</t>
  </si>
  <si>
    <t>LINDI LASTEAED-ALGKOOLI ÕPETAJAD           09210</t>
  </si>
  <si>
    <t>KULUD KOKKU LINDI AK ÕPETAJAD</t>
  </si>
  <si>
    <t>LINDI LASTEAED-ALGKOOLI SÖÖKLA           09210</t>
  </si>
  <si>
    <t>KULUD KOKKU        LINDI ALGKOOLI SÖÖKLA</t>
  </si>
  <si>
    <t>JÕÕPRE PÕHIKOOL             09212</t>
  </si>
  <si>
    <t>KULUD KOKKU        JÕÕPRE PÕHIKOOL</t>
  </si>
  <si>
    <t>JÕÕPRE PÕHIKOOLI ÕPETAJAD               09212</t>
  </si>
  <si>
    <t>KULUD KOKKU JÕÕPRE PK ÕPETAJAD</t>
  </si>
  <si>
    <t>JÕÕPRE PÕHIKOOLI SÖÖKLA             09212</t>
  </si>
  <si>
    <t>KULUD KOKKU        JÕÕPRE PÕHIKOOLI SÖÖKLA</t>
  </si>
  <si>
    <t>AUDRU KESKKOOL              09220</t>
  </si>
  <si>
    <t>ÕPILASVEO ERILIINID</t>
  </si>
  <si>
    <t>KULUD KOKKU        AUDRU KESKKOOL</t>
  </si>
  <si>
    <t>AUDRU KESKKOOLI ÕPETAJAD               09220</t>
  </si>
  <si>
    <t>KULUD KOKKU AUDRU KK ÕPETAJAD</t>
  </si>
  <si>
    <t>AUDRU KESKKOOLI MUUSIKAKLASS               09220</t>
  </si>
  <si>
    <t>KULUD KOKKU AUDRU KK MUUSIKAKLASS</t>
  </si>
  <si>
    <t>AUDRU KESKKOOLI SÖÖKLA             09220</t>
  </si>
  <si>
    <t>KULUD KOKKU        AUDRU KESKKOOLi SÖÖKLA</t>
  </si>
  <si>
    <t>AUDRU KESKKOOLI KATLAMAJA              09220</t>
  </si>
  <si>
    <t>KULUD KOKKU        AUDRU KESKKOOLI KATLAMAJA</t>
  </si>
  <si>
    <t>KULUD KOKKU        KOOLID</t>
  </si>
  <si>
    <t>JÕÕPRE PÄEVAKESKUS                            10120</t>
  </si>
  <si>
    <t>KULUD KOKKU    JÕÕPRE PÄEVAKESKUS</t>
  </si>
  <si>
    <t>JÕÕPRE VANURITE KODU               10200</t>
  </si>
  <si>
    <t>KULUD KOKKU    JÕÕPRE VANURITEKODU</t>
  </si>
  <si>
    <t>KULUD KOKKU    JÕÕPRE VANURID</t>
  </si>
  <si>
    <t>SOTSIAALTÖÖTAJAD              10900</t>
  </si>
  <si>
    <t>KULUD KOKKU    SOTSIAALTÖÖTAJAD</t>
  </si>
  <si>
    <t>SOTSIAALKINDLUSTUSTOETUSED              10402,10701,10702</t>
  </si>
  <si>
    <t>SOTSIAALKINDLUSTUSTOETUSED</t>
  </si>
  <si>
    <t>SOTSIAALABITOETUSED JM. ERALDISED FÜÜSILISTELE ISIKUTELE</t>
  </si>
  <si>
    <t>LAPSED TEISTES VALDADES</t>
  </si>
  <si>
    <t>KULUD KOKKU SOTSIAALKINDLUSTUSTOETUSED</t>
  </si>
  <si>
    <t>KULUD KOKKU    SOTSIAAL</t>
  </si>
  <si>
    <t>KULUD KOKKU    AUDRU VALD</t>
  </si>
  <si>
    <t>AUDRU      VALLAVALITSUS</t>
  </si>
  <si>
    <t>2005. AASTA  EELARVE</t>
  </si>
  <si>
    <t>Tunnus</t>
  </si>
  <si>
    <t>Tulude nimetused</t>
  </si>
  <si>
    <t>Füüsilise isiku tulumaks</t>
  </si>
  <si>
    <t>Maamaks</t>
  </si>
  <si>
    <t>Laekumised haridusasutuste õpilaskohatasudest</t>
  </si>
  <si>
    <t>Laekumised koolieelsete haridusasutuste kohatasust</t>
  </si>
  <si>
    <t>Laekumised üldhooldekodu hooldustasudest</t>
  </si>
  <si>
    <t>Päevakeskuse laekumine</t>
  </si>
  <si>
    <t>3500.00.17</t>
  </si>
  <si>
    <t>Toetused koolitoiduks</t>
  </si>
  <si>
    <t>3500.8</t>
  </si>
  <si>
    <t>Toetused muudelt residentidelt- Hasartmängu Nõukogu</t>
  </si>
  <si>
    <t>3500.92</t>
  </si>
  <si>
    <t>PPF- Papsaare Lasteaia projektitoetus</t>
  </si>
  <si>
    <t>Sapard 6.meede- Lindi rahvamaja,Kõima internetipunkt</t>
  </si>
  <si>
    <t>3502.00.02</t>
  </si>
  <si>
    <t>Toetused Haridus- ja Teadusministeeriumilt - 21.sajandi kool</t>
  </si>
  <si>
    <t>3502.00.05</t>
  </si>
  <si>
    <t>Toetused Keskkonnaministeeriumilt- KIK Ridalepa pais</t>
  </si>
  <si>
    <t>Toetused Keskkonnaministeeriumilt- KIK Audru Keskkooli vesi</t>
  </si>
  <si>
    <t>3502.00.07</t>
  </si>
  <si>
    <t>Toetused Majandus- ja Kommunikatsiooniministeeriumilt- TEED</t>
  </si>
  <si>
    <t>3502.00.06</t>
  </si>
  <si>
    <t>Toetused Kultuuriministeeriumilt</t>
  </si>
  <si>
    <t>Toetused tormikahjudeks</t>
  </si>
  <si>
    <t>352.00.17</t>
  </si>
  <si>
    <t>Tasandusfond</t>
  </si>
  <si>
    <t>Tasandusfond-sotsiaaltoetused</t>
  </si>
  <si>
    <t>Tasandusfond-hooldajatoetus</t>
  </si>
  <si>
    <t>Tasandusfond- haridus</t>
  </si>
  <si>
    <t>Tasandusfond- investeeringuteks koolidele</t>
  </si>
  <si>
    <t>Tasandusfond-maakondlikud ühisüritused</t>
  </si>
  <si>
    <t>Tulu loodusvaradelt</t>
  </si>
  <si>
    <t>Kasutamata laen 2003</t>
  </si>
  <si>
    <t>Laenu võtmine 2004</t>
  </si>
  <si>
    <t>Aasta lõpu vaba jääk</t>
  </si>
  <si>
    <t>Laekumised sihtfinantseeringutest</t>
  </si>
  <si>
    <t>Muinsuskaitseamet</t>
  </si>
  <si>
    <t>Laekumised majandustegevusest</t>
  </si>
  <si>
    <t>KOKKU TULUDE LAEKUMISED</t>
  </si>
  <si>
    <t>Audru Vallavolikogu 16.02.2005</t>
  </si>
  <si>
    <t xml:space="preserve">Lisa </t>
  </si>
  <si>
    <t>määrusele nr. 74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</si>
</sst>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0">
    <font>
      <sz val="10"/>
      <name val="Arial"/>
      <family val="0"/>
    </font>
    <font>
      <b/>
      <sz val="10"/>
      <name val="Arial"/>
      <family val="2"/>
    </font>
    <font>
      <b/>
      <i/>
      <u val="single"/>
      <sz val="12"/>
      <color indexed="10"/>
      <name val="Castellar"/>
      <family val="1"/>
    </font>
    <font>
      <b/>
      <sz val="11"/>
      <name val="Arial"/>
      <family val="2"/>
    </font>
    <font>
      <b/>
      <i/>
      <sz val="11"/>
      <color indexed="22"/>
      <name val="Arial"/>
      <family val="2"/>
    </font>
    <font>
      <b/>
      <i/>
      <sz val="11"/>
      <color indexed="8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2"/>
    </font>
    <font>
      <b/>
      <i/>
      <u val="single"/>
      <sz val="9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sz val="20"/>
      <color indexed="61"/>
      <name val="Bookman Old Style"/>
      <family val="1"/>
    </font>
    <font>
      <sz val="10"/>
      <color indexed="61"/>
      <name val="Arial"/>
      <family val="0"/>
    </font>
    <font>
      <b/>
      <sz val="16"/>
      <color indexed="61"/>
      <name val="Bookman Old Style"/>
      <family val="1"/>
    </font>
    <font>
      <b/>
      <sz val="14"/>
      <name val="Bookman Old Style"/>
      <family val="1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name val="Bookman Old Style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0" borderId="4" xfId="0" applyFont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 quotePrefix="1">
      <alignment horizontal="left"/>
    </xf>
    <xf numFmtId="0" fontId="0" fillId="2" borderId="14" xfId="0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0" fontId="0" fillId="3" borderId="11" xfId="0" applyFill="1" applyBorder="1" applyAlignment="1">
      <alignment horizontal="left"/>
    </xf>
    <xf numFmtId="0" fontId="9" fillId="3" borderId="12" xfId="0" applyFont="1" applyFill="1" applyBorder="1" applyAlignment="1" quotePrefix="1">
      <alignment horizontal="left"/>
    </xf>
    <xf numFmtId="0" fontId="10" fillId="3" borderId="15" xfId="0" applyFont="1" applyFill="1" applyBorder="1" applyAlignment="1">
      <alignment/>
    </xf>
    <xf numFmtId="0" fontId="0" fillId="4" borderId="11" xfId="0" applyFill="1" applyBorder="1" applyAlignment="1">
      <alignment horizontal="left"/>
    </xf>
    <xf numFmtId="0" fontId="9" fillId="4" borderId="12" xfId="0" applyFont="1" applyFill="1" applyBorder="1" applyAlignment="1" quotePrefix="1">
      <alignment horizontal="left"/>
    </xf>
    <xf numFmtId="0" fontId="10" fillId="4" borderId="15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8" xfId="0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8" xfId="0" applyBorder="1" applyAlignment="1">
      <alignment horizontal="left"/>
    </xf>
    <xf numFmtId="0" fontId="3" fillId="0" borderId="17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1" fillId="0" borderId="21" xfId="0" applyFont="1" applyBorder="1" applyAlignment="1" quotePrefix="1">
      <alignment horizontal="left"/>
    </xf>
    <xf numFmtId="0" fontId="4" fillId="2" borderId="16" xfId="0" applyFont="1" applyFill="1" applyBorder="1" applyAlignment="1">
      <alignment horizontal="left"/>
    </xf>
    <xf numFmtId="0" fontId="5" fillId="2" borderId="19" xfId="0" applyFont="1" applyFill="1" applyBorder="1" applyAlignment="1" quotePrefix="1">
      <alignment horizontal="left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9" fillId="4" borderId="21" xfId="0" applyFont="1" applyFill="1" applyBorder="1" applyAlignment="1" quotePrefix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2" borderId="17" xfId="0" applyFont="1" applyFill="1" applyBorder="1" applyAlignment="1" quotePrefix="1">
      <alignment horizontal="left"/>
    </xf>
    <xf numFmtId="0" fontId="0" fillId="2" borderId="23" xfId="0" applyFill="1" applyBorder="1" applyAlignment="1">
      <alignment/>
    </xf>
    <xf numFmtId="0" fontId="3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7" xfId="0" applyFont="1" applyBorder="1" applyAlignment="1" quotePrefix="1">
      <alignment horizontal="left"/>
    </xf>
    <xf numFmtId="0" fontId="0" fillId="0" borderId="19" xfId="0" applyBorder="1" applyAlignment="1" quotePrefix="1">
      <alignment horizontal="left"/>
    </xf>
    <xf numFmtId="0" fontId="0" fillId="0" borderId="25" xfId="0" applyBorder="1" applyAlignment="1">
      <alignment/>
    </xf>
    <xf numFmtId="0" fontId="1" fillId="5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5" borderId="0" xfId="0" applyFont="1" applyFill="1" applyBorder="1" applyAlignment="1">
      <alignment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9" fillId="3" borderId="21" xfId="0" applyFont="1" applyFill="1" applyBorder="1" applyAlignment="1" quotePrefix="1">
      <alignment horizontal="left"/>
    </xf>
    <xf numFmtId="0" fontId="10" fillId="3" borderId="26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2" fillId="3" borderId="12" xfId="0" applyFont="1" applyFill="1" applyBorder="1" applyAlignment="1" quotePrefix="1">
      <alignment horizontal="left"/>
    </xf>
    <xf numFmtId="0" fontId="7" fillId="0" borderId="11" xfId="0" applyFont="1" applyBorder="1" applyAlignment="1" quotePrefix="1">
      <alignment horizontal="left"/>
    </xf>
    <xf numFmtId="0" fontId="7" fillId="0" borderId="12" xfId="0" applyFont="1" applyBorder="1" applyAlignment="1">
      <alignment horizontal="left"/>
    </xf>
    <xf numFmtId="0" fontId="13" fillId="4" borderId="12" xfId="0" applyFont="1" applyFill="1" applyBorder="1" applyAlignment="1" quotePrefix="1">
      <alignment horizontal="left"/>
    </xf>
    <xf numFmtId="0" fontId="0" fillId="5" borderId="0" xfId="0" applyFill="1" applyAlignment="1">
      <alignment/>
    </xf>
    <xf numFmtId="0" fontId="4" fillId="2" borderId="7" xfId="0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8" fillId="2" borderId="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3" borderId="11" xfId="0" applyFill="1" applyBorder="1" applyAlignment="1">
      <alignment/>
    </xf>
    <xf numFmtId="0" fontId="10" fillId="3" borderId="13" xfId="0" applyFont="1" applyFill="1" applyBorder="1" applyAlignment="1">
      <alignment/>
    </xf>
    <xf numFmtId="0" fontId="0" fillId="4" borderId="11" xfId="0" applyFill="1" applyBorder="1" applyAlignment="1">
      <alignment/>
    </xf>
    <xf numFmtId="0" fontId="13" fillId="3" borderId="12" xfId="0" applyFont="1" applyFill="1" applyBorder="1" applyAlignment="1" quotePrefix="1">
      <alignment horizontal="left"/>
    </xf>
    <xf numFmtId="0" fontId="7" fillId="5" borderId="11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5" fillId="3" borderId="12" xfId="0" applyFont="1" applyFill="1" applyBorder="1" applyAlignment="1" quotePrefix="1">
      <alignment horizontal="left"/>
    </xf>
    <xf numFmtId="0" fontId="16" fillId="6" borderId="11" xfId="0" applyFont="1" applyFill="1" applyBorder="1" applyAlignment="1">
      <alignment horizontal="left"/>
    </xf>
    <xf numFmtId="0" fontId="13" fillId="6" borderId="12" xfId="0" applyFont="1" applyFill="1" applyBorder="1" applyAlignment="1" quotePrefix="1">
      <alignment horizontal="left"/>
    </xf>
    <xf numFmtId="0" fontId="10" fillId="6" borderId="15" xfId="0" applyFont="1" applyFill="1" applyBorder="1" applyAlignment="1">
      <alignment/>
    </xf>
    <xf numFmtId="0" fontId="9" fillId="6" borderId="12" xfId="0" applyFont="1" applyFill="1" applyBorder="1" applyAlignment="1" quotePrefix="1">
      <alignment horizontal="left"/>
    </xf>
    <xf numFmtId="0" fontId="10" fillId="6" borderId="13" xfId="0" applyFont="1" applyFill="1" applyBorder="1" applyAlignment="1">
      <alignment/>
    </xf>
    <xf numFmtId="0" fontId="1" fillId="0" borderId="27" xfId="0" applyFont="1" applyBorder="1" applyAlignment="1">
      <alignment/>
    </xf>
    <xf numFmtId="0" fontId="17" fillId="3" borderId="12" xfId="0" applyFont="1" applyFill="1" applyBorder="1" applyAlignment="1" quotePrefix="1">
      <alignment horizontal="left"/>
    </xf>
    <xf numFmtId="0" fontId="16" fillId="4" borderId="11" xfId="0" applyFont="1" applyFill="1" applyBorder="1" applyAlignment="1">
      <alignment horizontal="left"/>
    </xf>
    <xf numFmtId="0" fontId="10" fillId="4" borderId="13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left"/>
    </xf>
    <xf numFmtId="0" fontId="19" fillId="7" borderId="12" xfId="0" applyFont="1" applyFill="1" applyBorder="1" applyAlignment="1" quotePrefix="1">
      <alignment horizontal="left"/>
    </xf>
    <xf numFmtId="0" fontId="20" fillId="7" borderId="15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 quotePrefix="1">
      <alignment horizontal="left"/>
    </xf>
    <xf numFmtId="0" fontId="24" fillId="0" borderId="11" xfId="0" applyFont="1" applyBorder="1" applyAlignment="1">
      <alignment horizontal="center"/>
    </xf>
    <xf numFmtId="0" fontId="24" fillId="0" borderId="21" xfId="0" applyFont="1" applyBorder="1" applyAlignment="1" quotePrefix="1">
      <alignment horizontal="center"/>
    </xf>
    <xf numFmtId="0" fontId="24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3" fontId="1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7" fillId="0" borderId="20" xfId="0" applyNumberFormat="1" applyFont="1" applyBorder="1" applyAlignment="1">
      <alignment/>
    </xf>
    <xf numFmtId="0" fontId="25" fillId="0" borderId="7" xfId="0" applyFont="1" applyBorder="1" applyAlignment="1" quotePrefix="1">
      <alignment horizontal="left"/>
    </xf>
    <xf numFmtId="3" fontId="28" fillId="0" borderId="20" xfId="0" applyNumberFormat="1" applyFont="1" applyBorder="1" applyAlignment="1">
      <alignment/>
    </xf>
    <xf numFmtId="0" fontId="0" fillId="7" borderId="11" xfId="0" applyFill="1" applyBorder="1" applyAlignment="1">
      <alignment/>
    </xf>
    <xf numFmtId="0" fontId="24" fillId="7" borderId="21" xfId="0" applyFont="1" applyFill="1" applyBorder="1" applyAlignment="1">
      <alignment horizontal="center"/>
    </xf>
    <xf numFmtId="3" fontId="29" fillId="7" borderId="15" xfId="0" applyNumberFormat="1" applyFont="1" applyFill="1" applyBorder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6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53.421875" style="0" customWidth="1"/>
    <col min="3" max="3" width="18.421875" style="0" customWidth="1"/>
    <col min="4" max="4" width="6.7109375" style="0" customWidth="1"/>
    <col min="5" max="5" width="5.7109375" style="0" customWidth="1"/>
    <col min="6" max="6" width="16.28125" style="0" bestFit="1" customWidth="1"/>
    <col min="7" max="7" width="9.28125" style="0" customWidth="1"/>
    <col min="8" max="8" width="19.00390625" style="0" bestFit="1" customWidth="1"/>
    <col min="9" max="9" width="12.8515625" style="0" customWidth="1"/>
  </cols>
  <sheetData>
    <row r="1" ht="12.75">
      <c r="C1" t="s">
        <v>184</v>
      </c>
    </row>
    <row r="2" ht="12.75">
      <c r="C2" t="s">
        <v>183</v>
      </c>
    </row>
    <row r="3" ht="12.75">
      <c r="C3" t="s">
        <v>185</v>
      </c>
    </row>
    <row r="4" spans="1:2" ht="26.25">
      <c r="A4" s="3"/>
      <c r="B4" s="113" t="s">
        <v>141</v>
      </c>
    </row>
    <row r="5" ht="12.75">
      <c r="B5" s="114"/>
    </row>
    <row r="6" ht="20.25">
      <c r="B6" s="115" t="s">
        <v>142</v>
      </c>
    </row>
    <row r="9" ht="13.5" thickBot="1"/>
    <row r="10" spans="1:3" ht="18.75" thickBot="1">
      <c r="A10" s="116" t="s">
        <v>143</v>
      </c>
      <c r="B10" s="117" t="s">
        <v>144</v>
      </c>
      <c r="C10" s="118">
        <v>2005</v>
      </c>
    </row>
    <row r="11" spans="1:3" ht="12.75">
      <c r="A11" s="119">
        <v>3000</v>
      </c>
      <c r="B11" s="68" t="s">
        <v>145</v>
      </c>
      <c r="C11" s="120">
        <v>16500000</v>
      </c>
    </row>
    <row r="12" spans="1:3" ht="12.75">
      <c r="A12" s="119">
        <v>3030</v>
      </c>
      <c r="B12" s="68" t="s">
        <v>146</v>
      </c>
      <c r="C12" s="120">
        <v>2100000</v>
      </c>
    </row>
    <row r="13" spans="1:3" ht="12.75">
      <c r="A13" s="119">
        <v>3220</v>
      </c>
      <c r="B13" s="65" t="s">
        <v>147</v>
      </c>
      <c r="C13" s="120">
        <v>700000</v>
      </c>
    </row>
    <row r="14" spans="1:3" ht="12.75">
      <c r="A14" s="119">
        <v>3220</v>
      </c>
      <c r="B14" s="65" t="s">
        <v>148</v>
      </c>
      <c r="C14" s="120">
        <v>100000</v>
      </c>
    </row>
    <row r="15" spans="1:3" ht="12.75">
      <c r="A15" s="119">
        <v>3224</v>
      </c>
      <c r="B15" s="65" t="s">
        <v>149</v>
      </c>
      <c r="C15" s="120">
        <v>300000</v>
      </c>
    </row>
    <row r="16" spans="1:3" ht="12.75">
      <c r="A16" s="119">
        <v>3224</v>
      </c>
      <c r="B16" s="71" t="s">
        <v>150</v>
      </c>
      <c r="C16" s="120">
        <v>51000</v>
      </c>
    </row>
    <row r="17" spans="1:3" ht="12.75">
      <c r="A17" s="119" t="s">
        <v>151</v>
      </c>
      <c r="B17" s="71" t="s">
        <v>152</v>
      </c>
      <c r="C17" s="121">
        <v>342000</v>
      </c>
    </row>
    <row r="18" spans="1:3" ht="12.75">
      <c r="A18" s="119" t="s">
        <v>153</v>
      </c>
      <c r="B18" s="65" t="s">
        <v>154</v>
      </c>
      <c r="C18" s="120">
        <v>0</v>
      </c>
    </row>
    <row r="19" spans="1:3" ht="12.75">
      <c r="A19" s="119" t="s">
        <v>155</v>
      </c>
      <c r="B19" s="71" t="s">
        <v>156</v>
      </c>
      <c r="C19" s="120">
        <v>570500</v>
      </c>
    </row>
    <row r="20" spans="1:3" ht="12.75">
      <c r="A20" s="119" t="s">
        <v>155</v>
      </c>
      <c r="B20" s="65" t="s">
        <v>157</v>
      </c>
      <c r="C20" s="120">
        <v>293109</v>
      </c>
    </row>
    <row r="21" spans="1:3" ht="12.75">
      <c r="A21" s="119" t="s">
        <v>158</v>
      </c>
      <c r="B21" s="71" t="s">
        <v>159</v>
      </c>
      <c r="C21" s="120">
        <v>0</v>
      </c>
    </row>
    <row r="22" spans="1:3" ht="12.75">
      <c r="A22" s="119" t="s">
        <v>160</v>
      </c>
      <c r="B22" s="65" t="s">
        <v>161</v>
      </c>
      <c r="C22" s="120">
        <v>315000</v>
      </c>
    </row>
    <row r="23" spans="1:3" ht="12" customHeight="1">
      <c r="A23" s="119" t="s">
        <v>160</v>
      </c>
      <c r="B23" s="65" t="s">
        <v>162</v>
      </c>
      <c r="C23" s="120">
        <v>592200</v>
      </c>
    </row>
    <row r="24" spans="1:3" ht="12.75">
      <c r="A24" s="119" t="s">
        <v>163</v>
      </c>
      <c r="B24" s="71" t="s">
        <v>164</v>
      </c>
      <c r="C24" s="122">
        <v>1080000</v>
      </c>
    </row>
    <row r="25" spans="1:3" ht="12.75">
      <c r="A25" s="123" t="s">
        <v>165</v>
      </c>
      <c r="B25" s="65" t="s">
        <v>166</v>
      </c>
      <c r="C25" s="122">
        <v>170632</v>
      </c>
    </row>
    <row r="26" spans="1:3" ht="12.75">
      <c r="A26" s="119">
        <v>3500</v>
      </c>
      <c r="B26" s="71" t="s">
        <v>167</v>
      </c>
      <c r="C26" s="122">
        <v>720000</v>
      </c>
    </row>
    <row r="27" spans="1:3" ht="12.75">
      <c r="A27" s="119" t="s">
        <v>168</v>
      </c>
      <c r="B27" s="65" t="s">
        <v>169</v>
      </c>
      <c r="C27" s="124">
        <v>7981000</v>
      </c>
    </row>
    <row r="28" spans="1:3" ht="12.75">
      <c r="A28" s="119" t="s">
        <v>168</v>
      </c>
      <c r="B28" s="65" t="s">
        <v>170</v>
      </c>
      <c r="C28" s="124">
        <v>1577000</v>
      </c>
    </row>
    <row r="29" spans="1:3" ht="12.75">
      <c r="A29" s="119" t="s">
        <v>168</v>
      </c>
      <c r="B29" s="71" t="s">
        <v>171</v>
      </c>
      <c r="C29" s="124">
        <v>444000</v>
      </c>
    </row>
    <row r="30" spans="1:3" ht="12.75">
      <c r="A30" s="119" t="s">
        <v>168</v>
      </c>
      <c r="B30" s="65" t="s">
        <v>172</v>
      </c>
      <c r="C30" s="124">
        <v>7508000</v>
      </c>
    </row>
    <row r="31" spans="1:3" ht="12.75">
      <c r="A31" s="119" t="s">
        <v>168</v>
      </c>
      <c r="B31" s="65" t="s">
        <v>173</v>
      </c>
      <c r="C31" s="124">
        <v>879000</v>
      </c>
    </row>
    <row r="32" spans="1:3" ht="12.75">
      <c r="A32" s="119" t="s">
        <v>168</v>
      </c>
      <c r="B32" s="65" t="s">
        <v>174</v>
      </c>
      <c r="C32" s="124">
        <v>62152</v>
      </c>
    </row>
    <row r="33" spans="1:3" ht="12.75">
      <c r="A33" s="119">
        <v>382510</v>
      </c>
      <c r="B33" s="71" t="s">
        <v>175</v>
      </c>
      <c r="C33" s="120">
        <v>300000</v>
      </c>
    </row>
    <row r="34" spans="1:3" ht="12.75">
      <c r="A34" s="119"/>
      <c r="B34" s="71" t="s">
        <v>176</v>
      </c>
      <c r="C34" s="120">
        <v>1000000</v>
      </c>
    </row>
    <row r="35" spans="1:3" ht="12.75">
      <c r="A35" s="119"/>
      <c r="B35" s="71" t="s">
        <v>177</v>
      </c>
      <c r="C35" s="120">
        <v>4000000</v>
      </c>
    </row>
    <row r="36" spans="1:3" ht="12.75">
      <c r="A36" s="119"/>
      <c r="B36" s="71" t="s">
        <v>178</v>
      </c>
      <c r="C36" s="120">
        <v>1107120</v>
      </c>
    </row>
    <row r="37" spans="1:3" ht="12.75">
      <c r="A37" s="119"/>
      <c r="B37" s="71" t="s">
        <v>179</v>
      </c>
      <c r="C37" s="120">
        <v>0</v>
      </c>
    </row>
    <row r="38" spans="1:3" ht="12.75">
      <c r="A38" s="119"/>
      <c r="B38" s="71" t="s">
        <v>180</v>
      </c>
      <c r="C38" s="120">
        <v>50000</v>
      </c>
    </row>
    <row r="39" spans="1:3" ht="13.5" thickBot="1">
      <c r="A39" s="119">
        <v>322.323</v>
      </c>
      <c r="B39" s="65" t="s">
        <v>181</v>
      </c>
      <c r="C39" s="120">
        <v>1150000</v>
      </c>
    </row>
    <row r="40" spans="1:3" ht="18.75" thickBot="1">
      <c r="A40" s="125"/>
      <c r="B40" s="126" t="s">
        <v>182</v>
      </c>
      <c r="C40" s="127">
        <f>SUM(C11:C39)</f>
        <v>49892713</v>
      </c>
    </row>
    <row r="67" spans="1:3" ht="15.75">
      <c r="A67" s="1"/>
      <c r="B67" s="2" t="s">
        <v>0</v>
      </c>
      <c r="C67" s="3"/>
    </row>
    <row r="68" ht="13.5" thickBot="1"/>
    <row r="69" spans="1:3" ht="15">
      <c r="A69" s="4" t="s">
        <v>1</v>
      </c>
      <c r="B69" s="5" t="s">
        <v>2</v>
      </c>
      <c r="C69" s="6" t="s">
        <v>3</v>
      </c>
    </row>
    <row r="70" spans="1:3" ht="15.75" thickBot="1">
      <c r="A70" s="7"/>
      <c r="B70" s="8"/>
      <c r="C70" s="9">
        <v>2005</v>
      </c>
    </row>
    <row r="71" spans="1:3" ht="14.25">
      <c r="A71" s="10"/>
      <c r="B71" s="11" t="s">
        <v>4</v>
      </c>
      <c r="C71" s="12"/>
    </row>
    <row r="72" spans="1:3" ht="13.5" thickBot="1">
      <c r="A72" s="13">
        <v>500</v>
      </c>
      <c r="B72" s="14" t="s">
        <v>5</v>
      </c>
      <c r="C72" s="15">
        <v>181500</v>
      </c>
    </row>
    <row r="73" spans="1:3" ht="13.5" thickBot="1">
      <c r="A73" s="16">
        <v>506</v>
      </c>
      <c r="B73" s="17" t="s">
        <v>6</v>
      </c>
      <c r="C73" s="18">
        <v>60805</v>
      </c>
    </row>
    <row r="74" spans="1:3" ht="14.25">
      <c r="A74" s="19"/>
      <c r="B74" s="20" t="s">
        <v>7</v>
      </c>
      <c r="C74" s="21"/>
    </row>
    <row r="75" spans="1:3" ht="13.5" thickBot="1">
      <c r="A75" s="22">
        <v>5500</v>
      </c>
      <c r="B75" s="23" t="s">
        <v>8</v>
      </c>
      <c r="C75" s="24">
        <v>62000</v>
      </c>
    </row>
    <row r="76" spans="1:3" ht="13.5" thickBot="1">
      <c r="A76" s="16">
        <v>5504</v>
      </c>
      <c r="B76" s="25" t="s">
        <v>9</v>
      </c>
      <c r="C76" s="18">
        <v>20000</v>
      </c>
    </row>
    <row r="77" spans="1:3" ht="13.5" thickBot="1">
      <c r="A77" s="16">
        <v>5513</v>
      </c>
      <c r="B77" s="25" t="s">
        <v>10</v>
      </c>
      <c r="C77" s="26">
        <v>30000</v>
      </c>
    </row>
    <row r="78" spans="1:3" ht="13.5" thickBot="1">
      <c r="A78" s="16">
        <v>5515</v>
      </c>
      <c r="B78" s="27" t="s">
        <v>11</v>
      </c>
      <c r="C78" s="18">
        <v>15000</v>
      </c>
    </row>
    <row r="79" spans="1:3" ht="15.75" thickBot="1">
      <c r="A79" s="28"/>
      <c r="B79" s="29" t="s">
        <v>12</v>
      </c>
      <c r="C79" s="30">
        <f>SUM(C72+C73+C75+C76+C77+C78)</f>
        <v>369305</v>
      </c>
    </row>
    <row r="81" ht="15.75">
      <c r="B81" s="2" t="s">
        <v>13</v>
      </c>
    </row>
    <row r="82" ht="13.5" thickBot="1"/>
    <row r="83" spans="1:3" ht="15">
      <c r="A83" s="4" t="s">
        <v>1</v>
      </c>
      <c r="B83" s="5" t="s">
        <v>2</v>
      </c>
      <c r="C83" s="6" t="s">
        <v>3</v>
      </c>
    </row>
    <row r="84" spans="1:3" ht="15.75" thickBot="1">
      <c r="A84" s="7"/>
      <c r="B84" s="8"/>
      <c r="C84" s="9">
        <v>2005</v>
      </c>
    </row>
    <row r="85" spans="1:3" ht="14.25">
      <c r="A85" s="10"/>
      <c r="B85" s="11" t="s">
        <v>4</v>
      </c>
      <c r="C85" s="12"/>
    </row>
    <row r="86" spans="1:3" ht="13.5" thickBot="1">
      <c r="A86" s="13">
        <v>500</v>
      </c>
      <c r="B86" s="14" t="s">
        <v>5</v>
      </c>
      <c r="C86" s="15">
        <v>124600</v>
      </c>
    </row>
    <row r="87" spans="1:3" ht="13.5" thickBot="1">
      <c r="A87" s="16">
        <v>506</v>
      </c>
      <c r="B87" s="17" t="s">
        <v>6</v>
      </c>
      <c r="C87" s="18">
        <v>41745</v>
      </c>
    </row>
    <row r="88" spans="1:3" ht="14.25">
      <c r="A88" s="19"/>
      <c r="B88" s="20" t="s">
        <v>7</v>
      </c>
      <c r="C88" s="21"/>
    </row>
    <row r="89" spans="1:3" ht="13.5" thickBot="1">
      <c r="A89" s="22">
        <v>5500</v>
      </c>
      <c r="B89" s="23" t="s">
        <v>8</v>
      </c>
      <c r="C89" s="24">
        <v>40000</v>
      </c>
    </row>
    <row r="90" spans="1:3" ht="13.5" thickBot="1">
      <c r="A90" s="16">
        <v>5513</v>
      </c>
      <c r="B90" s="25" t="s">
        <v>10</v>
      </c>
      <c r="C90" s="26">
        <v>43000</v>
      </c>
    </row>
    <row r="91" spans="1:3" ht="13.5" thickBot="1">
      <c r="A91" s="16">
        <v>5514</v>
      </c>
      <c r="B91" s="27" t="s">
        <v>14</v>
      </c>
      <c r="C91" s="18">
        <v>12000</v>
      </c>
    </row>
    <row r="92" spans="1:3" ht="15.75" thickBot="1">
      <c r="A92" s="28"/>
      <c r="B92" s="29" t="s">
        <v>15</v>
      </c>
      <c r="C92" s="30">
        <f>SUM(C86+C87+C89+C90+C91)</f>
        <v>261345</v>
      </c>
    </row>
    <row r="94" ht="15.75">
      <c r="B94" s="2" t="s">
        <v>16</v>
      </c>
    </row>
    <row r="95" ht="13.5" thickBot="1"/>
    <row r="96" spans="1:3" ht="15">
      <c r="A96" s="4" t="s">
        <v>1</v>
      </c>
      <c r="B96" s="5" t="s">
        <v>2</v>
      </c>
      <c r="C96" s="6" t="s">
        <v>3</v>
      </c>
    </row>
    <row r="97" spans="1:3" ht="15.75" thickBot="1">
      <c r="A97" s="7"/>
      <c r="B97" s="8"/>
      <c r="C97" s="9">
        <v>2005</v>
      </c>
    </row>
    <row r="98" spans="1:3" ht="14.25">
      <c r="A98" s="10"/>
      <c r="B98" s="11" t="s">
        <v>4</v>
      </c>
      <c r="C98" s="12"/>
    </row>
    <row r="99" spans="1:3" ht="13.5" thickBot="1">
      <c r="A99" s="13">
        <v>500</v>
      </c>
      <c r="B99" s="14" t="s">
        <v>5</v>
      </c>
      <c r="C99" s="15">
        <v>1519700</v>
      </c>
    </row>
    <row r="100" spans="1:3" ht="13.5" thickBot="1">
      <c r="A100" s="16">
        <v>506</v>
      </c>
      <c r="B100" s="17" t="s">
        <v>6</v>
      </c>
      <c r="C100" s="18">
        <v>509100</v>
      </c>
    </row>
    <row r="101" spans="1:3" ht="14.25">
      <c r="A101" s="19"/>
      <c r="B101" s="20" t="s">
        <v>7</v>
      </c>
      <c r="C101" s="21"/>
    </row>
    <row r="102" spans="1:3" ht="13.5" thickBot="1">
      <c r="A102" s="22">
        <v>5500</v>
      </c>
      <c r="B102" s="23" t="s">
        <v>8</v>
      </c>
      <c r="C102" s="15">
        <v>298000</v>
      </c>
    </row>
    <row r="103" spans="1:3" ht="13.5" thickBot="1">
      <c r="A103" s="16">
        <v>5504</v>
      </c>
      <c r="B103" s="25" t="s">
        <v>9</v>
      </c>
      <c r="C103" s="26">
        <v>60000</v>
      </c>
    </row>
    <row r="104" spans="1:3" ht="13.5" thickBot="1">
      <c r="A104" s="16">
        <v>5511</v>
      </c>
      <c r="B104" s="25" t="s">
        <v>17</v>
      </c>
      <c r="C104" s="26">
        <v>163200</v>
      </c>
    </row>
    <row r="105" spans="1:3" ht="13.5" thickBot="1">
      <c r="A105" s="16">
        <v>5513</v>
      </c>
      <c r="B105" s="25" t="s">
        <v>10</v>
      </c>
      <c r="C105" s="26">
        <v>202000</v>
      </c>
    </row>
    <row r="106" spans="1:3" ht="13.5" thickBot="1">
      <c r="A106" s="16">
        <v>5514</v>
      </c>
      <c r="B106" s="27" t="s">
        <v>14</v>
      </c>
      <c r="C106" s="26">
        <v>79200</v>
      </c>
    </row>
    <row r="107" spans="1:3" ht="13.5" thickBot="1">
      <c r="A107" s="16">
        <v>5515</v>
      </c>
      <c r="B107" s="27" t="s">
        <v>11</v>
      </c>
      <c r="C107" s="26">
        <v>25000</v>
      </c>
    </row>
    <row r="108" spans="1:3" ht="13.5" thickBot="1">
      <c r="A108" s="16">
        <v>9201</v>
      </c>
      <c r="B108" s="25" t="s">
        <v>18</v>
      </c>
      <c r="C108" s="26">
        <v>160000</v>
      </c>
    </row>
    <row r="109" spans="1:3" ht="15.75" thickBot="1">
      <c r="A109" s="28"/>
      <c r="B109" s="29" t="s">
        <v>19</v>
      </c>
      <c r="C109" s="30">
        <f>SUM(C99+C100+C102+C103+C104+C105+C106+C107+C108)</f>
        <v>3016200</v>
      </c>
    </row>
    <row r="110" spans="1:3" ht="15.75" thickBot="1">
      <c r="A110" s="31"/>
      <c r="B110" s="32" t="s">
        <v>20</v>
      </c>
      <c r="C110" s="33">
        <f>SUM(C79++C92+C109)</f>
        <v>3646850</v>
      </c>
    </row>
    <row r="112" spans="1:2" ht="15.75">
      <c r="A112" s="34"/>
      <c r="B112" s="35" t="s">
        <v>21</v>
      </c>
    </row>
    <row r="114" ht="13.5" thickBot="1"/>
    <row r="115" spans="1:3" ht="15">
      <c r="A115" s="4" t="s">
        <v>1</v>
      </c>
      <c r="B115" s="5" t="s">
        <v>2</v>
      </c>
      <c r="C115" s="6" t="s">
        <v>3</v>
      </c>
    </row>
    <row r="116" spans="1:3" ht="15.75" thickBot="1">
      <c r="A116" s="7"/>
      <c r="B116" s="8"/>
      <c r="C116" s="9">
        <v>2005</v>
      </c>
    </row>
    <row r="117" spans="1:3" ht="14.25">
      <c r="A117" s="10"/>
      <c r="B117" s="11"/>
      <c r="C117" s="12"/>
    </row>
    <row r="118" spans="1:3" ht="13.5" thickBot="1">
      <c r="A118" s="22"/>
      <c r="B118" s="36" t="s">
        <v>22</v>
      </c>
      <c r="C118" s="15">
        <f>SUM(C119:C121)</f>
        <v>2094966</v>
      </c>
    </row>
    <row r="119" spans="1:3" ht="12.75">
      <c r="A119" s="37">
        <v>4138993</v>
      </c>
      <c r="B119" s="38" t="s">
        <v>23</v>
      </c>
      <c r="C119" s="39">
        <v>2094966</v>
      </c>
    </row>
    <row r="120" spans="1:3" ht="12.75">
      <c r="A120" s="37">
        <v>4138992</v>
      </c>
      <c r="B120" s="38" t="s">
        <v>24</v>
      </c>
      <c r="C120" s="39">
        <v>0</v>
      </c>
    </row>
    <row r="121" spans="1:3" ht="13.5" thickBot="1">
      <c r="A121" s="37">
        <v>4138993</v>
      </c>
      <c r="B121" s="40" t="s">
        <v>25</v>
      </c>
      <c r="C121" s="39">
        <v>0</v>
      </c>
    </row>
    <row r="122" spans="1:3" ht="15.75" thickBot="1">
      <c r="A122" s="31"/>
      <c r="B122" s="32" t="s">
        <v>26</v>
      </c>
      <c r="C122" s="33">
        <f>SUM(C118:C118)</f>
        <v>2094966</v>
      </c>
    </row>
    <row r="130" spans="1:2" ht="15.75">
      <c r="A130" s="34"/>
      <c r="B130" s="35" t="s">
        <v>27</v>
      </c>
    </row>
    <row r="131" ht="13.5" thickBot="1">
      <c r="A131" s="34"/>
    </row>
    <row r="132" spans="1:3" ht="15">
      <c r="A132" s="4" t="s">
        <v>1</v>
      </c>
      <c r="B132" s="41" t="s">
        <v>2</v>
      </c>
      <c r="C132" s="6" t="s">
        <v>3</v>
      </c>
    </row>
    <row r="133" spans="1:3" ht="15.75" thickBot="1">
      <c r="A133" s="7"/>
      <c r="B133" s="42"/>
      <c r="C133" s="9">
        <v>2005</v>
      </c>
    </row>
    <row r="134" spans="1:3" ht="15" thickBot="1">
      <c r="A134" s="10"/>
      <c r="B134" s="43" t="s">
        <v>28</v>
      </c>
      <c r="C134" s="44"/>
    </row>
    <row r="135" spans="1:3" ht="13.5" thickBot="1">
      <c r="A135" s="16"/>
      <c r="B135" s="45" t="s">
        <v>29</v>
      </c>
      <c r="C135" s="26">
        <v>468100</v>
      </c>
    </row>
    <row r="136" spans="1:3" ht="15" thickBot="1">
      <c r="A136" s="46"/>
      <c r="B136" s="47" t="s">
        <v>30</v>
      </c>
      <c r="C136" s="44"/>
    </row>
    <row r="137" spans="1:3" ht="13.5" thickBot="1">
      <c r="A137" s="48"/>
      <c r="B137" s="49" t="s">
        <v>31</v>
      </c>
      <c r="C137" s="26">
        <v>2375710</v>
      </c>
    </row>
    <row r="138" spans="1:3" ht="15.75" thickBot="1">
      <c r="A138" s="50"/>
      <c r="B138" s="51" t="s">
        <v>32</v>
      </c>
      <c r="C138" s="33">
        <f>SUM(C135:C137)</f>
        <v>2843810</v>
      </c>
    </row>
    <row r="140" spans="1:2" ht="15.75">
      <c r="A140" s="34"/>
      <c r="B140" s="35" t="s">
        <v>33</v>
      </c>
    </row>
    <row r="141" ht="13.5" thickBot="1">
      <c r="A141" s="34"/>
    </row>
    <row r="142" spans="1:3" ht="15">
      <c r="A142" s="4" t="s">
        <v>1</v>
      </c>
      <c r="B142" s="5" t="s">
        <v>2</v>
      </c>
      <c r="C142" s="6" t="s">
        <v>3</v>
      </c>
    </row>
    <row r="143" spans="1:3" ht="15.75" thickBot="1">
      <c r="A143" s="7"/>
      <c r="B143" s="8"/>
      <c r="C143" s="9">
        <v>2005</v>
      </c>
    </row>
    <row r="144" spans="1:3" ht="14.25">
      <c r="A144" s="10"/>
      <c r="B144" s="11" t="s">
        <v>4</v>
      </c>
      <c r="C144" s="12"/>
    </row>
    <row r="145" spans="1:3" ht="13.5" thickBot="1">
      <c r="A145" s="22">
        <v>500</v>
      </c>
      <c r="B145" s="36" t="s">
        <v>34</v>
      </c>
      <c r="C145" s="15">
        <v>15600</v>
      </c>
    </row>
    <row r="146" spans="1:3" ht="13.5" thickBot="1">
      <c r="A146" s="16">
        <v>506</v>
      </c>
      <c r="B146" s="17" t="s">
        <v>6</v>
      </c>
      <c r="C146" s="18">
        <v>5230</v>
      </c>
    </row>
    <row r="147" spans="1:3" ht="15" thickBot="1">
      <c r="A147" s="19"/>
      <c r="B147" s="20" t="s">
        <v>7</v>
      </c>
      <c r="C147" s="21"/>
    </row>
    <row r="148" spans="1:3" ht="13.5" thickBot="1">
      <c r="A148" s="16">
        <v>5513</v>
      </c>
      <c r="B148" s="25" t="s">
        <v>10</v>
      </c>
      <c r="C148" s="26">
        <v>65000</v>
      </c>
    </row>
    <row r="149" spans="1:3" ht="14.25">
      <c r="A149" s="19"/>
      <c r="B149" s="20" t="s">
        <v>7</v>
      </c>
      <c r="C149" s="21"/>
    </row>
    <row r="150" spans="1:5" ht="15.75" thickBot="1">
      <c r="A150" s="22">
        <v>5512</v>
      </c>
      <c r="B150" s="23" t="s">
        <v>35</v>
      </c>
      <c r="C150" s="24">
        <v>2500</v>
      </c>
      <c r="D150" s="56"/>
      <c r="E150" s="57"/>
    </row>
    <row r="151" spans="1:5" ht="16.5" thickBot="1">
      <c r="A151" s="28"/>
      <c r="B151" s="29" t="s">
        <v>36</v>
      </c>
      <c r="C151" s="30">
        <f>SUM(C145+C146+C148+C150)</f>
        <v>88330</v>
      </c>
      <c r="D151" s="56"/>
      <c r="E151" s="57"/>
    </row>
    <row r="152" spans="4:5" ht="12.75">
      <c r="D152" s="57"/>
      <c r="E152" s="57"/>
    </row>
    <row r="153" spans="2:5" ht="15.75">
      <c r="B153" s="35" t="s">
        <v>37</v>
      </c>
      <c r="D153" s="67"/>
      <c r="E153" s="57"/>
    </row>
    <row r="154" spans="4:5" ht="13.5" thickBot="1">
      <c r="D154" s="69"/>
      <c r="E154" s="57"/>
    </row>
    <row r="155" spans="1:5" ht="15">
      <c r="A155" s="4" t="s">
        <v>1</v>
      </c>
      <c r="B155" s="41" t="s">
        <v>2</v>
      </c>
      <c r="C155" s="52" t="s">
        <v>3</v>
      </c>
      <c r="D155" s="57"/>
      <c r="E155" s="57"/>
    </row>
    <row r="156" spans="1:5" ht="15.75" thickBot="1">
      <c r="A156" s="7"/>
      <c r="B156" s="42"/>
      <c r="C156" s="53">
        <v>2005</v>
      </c>
      <c r="D156" s="57"/>
      <c r="E156" s="57"/>
    </row>
    <row r="157" spans="1:5" ht="14.25">
      <c r="A157" s="19"/>
      <c r="B157" s="54" t="s">
        <v>7</v>
      </c>
      <c r="C157" s="55"/>
      <c r="D157" s="57"/>
      <c r="E157" s="57"/>
    </row>
    <row r="158" spans="1:5" ht="13.5" thickBot="1">
      <c r="A158" s="58">
        <v>5512</v>
      </c>
      <c r="B158" s="59" t="s">
        <v>35</v>
      </c>
      <c r="C158" s="60"/>
      <c r="D158" s="57"/>
      <c r="E158" s="57"/>
    </row>
    <row r="159" spans="1:5" ht="12.75">
      <c r="A159" s="61">
        <v>5512903</v>
      </c>
      <c r="B159" s="62" t="s">
        <v>38</v>
      </c>
      <c r="C159" s="63">
        <v>30000</v>
      </c>
      <c r="D159" s="57"/>
      <c r="E159" s="57"/>
    </row>
    <row r="160" spans="1:5" ht="12.75">
      <c r="A160" s="64">
        <v>5512404</v>
      </c>
      <c r="B160" s="65" t="s">
        <v>39</v>
      </c>
      <c r="C160" s="66">
        <v>1400000</v>
      </c>
      <c r="D160" s="57"/>
      <c r="E160" s="57"/>
    </row>
    <row r="161" spans="1:5" ht="12.75">
      <c r="A161" s="64">
        <v>5512902</v>
      </c>
      <c r="B161" s="68" t="s">
        <v>40</v>
      </c>
      <c r="C161" s="66">
        <v>50000</v>
      </c>
      <c r="D161" s="57"/>
      <c r="E161" s="57"/>
    </row>
    <row r="162" spans="1:5" ht="12.75">
      <c r="A162" s="64">
        <v>5512900</v>
      </c>
      <c r="B162" s="68" t="s">
        <v>41</v>
      </c>
      <c r="C162" s="66">
        <v>15000</v>
      </c>
      <c r="D162" s="57"/>
      <c r="E162" s="57"/>
    </row>
    <row r="163" spans="1:5" ht="12.75">
      <c r="A163" s="64">
        <v>5512400</v>
      </c>
      <c r="B163" s="68" t="s">
        <v>42</v>
      </c>
      <c r="C163" s="66">
        <v>35000</v>
      </c>
      <c r="D163" s="57"/>
      <c r="E163" s="57"/>
    </row>
    <row r="164" spans="1:5" ht="12.75">
      <c r="A164" s="64">
        <v>5512406</v>
      </c>
      <c r="B164" s="68" t="s">
        <v>43</v>
      </c>
      <c r="C164" s="66">
        <v>30000</v>
      </c>
      <c r="D164" s="57"/>
      <c r="E164" s="57"/>
    </row>
    <row r="165" spans="1:5" ht="12.75">
      <c r="A165" s="64">
        <v>5512605</v>
      </c>
      <c r="B165" s="68" t="s">
        <v>44</v>
      </c>
      <c r="C165" s="66">
        <v>315000</v>
      </c>
      <c r="D165" s="57"/>
      <c r="E165" s="57"/>
    </row>
    <row r="166" spans="1:5" ht="12.75">
      <c r="A166" s="64">
        <v>551290</v>
      </c>
      <c r="B166" s="65" t="s">
        <v>45</v>
      </c>
      <c r="C166" s="66">
        <v>0</v>
      </c>
      <c r="D166" s="57"/>
      <c r="E166" s="57"/>
    </row>
    <row r="167" spans="1:5" ht="12.75">
      <c r="A167" s="64">
        <v>551201</v>
      </c>
      <c r="B167" s="68" t="s">
        <v>46</v>
      </c>
      <c r="C167" s="66">
        <v>190000</v>
      </c>
      <c r="D167" s="57"/>
      <c r="E167" s="57"/>
    </row>
    <row r="168" spans="1:5" ht="12.75">
      <c r="A168" s="64">
        <v>920102</v>
      </c>
      <c r="B168" s="68" t="s">
        <v>47</v>
      </c>
      <c r="C168" s="66">
        <v>8261400</v>
      </c>
      <c r="D168" s="57"/>
      <c r="E168" s="57"/>
    </row>
    <row r="169" spans="1:5" ht="12.75">
      <c r="A169" s="70">
        <v>55280</v>
      </c>
      <c r="B169" s="65" t="s">
        <v>48</v>
      </c>
      <c r="C169" s="66">
        <v>30000</v>
      </c>
      <c r="D169" s="57"/>
      <c r="E169" s="57"/>
    </row>
    <row r="170" spans="1:5" ht="12.75">
      <c r="A170" s="64">
        <v>551290</v>
      </c>
      <c r="B170" s="65" t="s">
        <v>49</v>
      </c>
      <c r="C170" s="66">
        <v>10000</v>
      </c>
      <c r="D170" s="57"/>
      <c r="E170" s="57"/>
    </row>
    <row r="171" spans="1:5" ht="12.75">
      <c r="A171" s="70"/>
      <c r="B171" s="65" t="s">
        <v>50</v>
      </c>
      <c r="C171" s="66">
        <v>10000</v>
      </c>
      <c r="D171" s="57"/>
      <c r="E171" s="57"/>
    </row>
    <row r="172" spans="1:5" ht="15">
      <c r="A172" s="64">
        <v>920102</v>
      </c>
      <c r="B172" s="65" t="s">
        <v>51</v>
      </c>
      <c r="C172" s="66">
        <v>100000</v>
      </c>
      <c r="D172" s="75"/>
      <c r="E172" s="57"/>
    </row>
    <row r="173" spans="1:5" ht="12.75">
      <c r="A173" s="64">
        <v>920102</v>
      </c>
      <c r="B173" s="65" t="s">
        <v>52</v>
      </c>
      <c r="C173" s="66">
        <v>230000</v>
      </c>
      <c r="D173" s="57"/>
      <c r="E173" s="57"/>
    </row>
    <row r="174" spans="1:3" ht="12.75">
      <c r="A174" s="64">
        <v>920102</v>
      </c>
      <c r="B174" s="65" t="s">
        <v>53</v>
      </c>
      <c r="C174" s="66">
        <v>1000000</v>
      </c>
    </row>
    <row r="175" spans="1:3" ht="12.75">
      <c r="A175" s="64">
        <v>920102</v>
      </c>
      <c r="B175" s="65" t="s">
        <v>54</v>
      </c>
      <c r="C175" s="66">
        <v>215000</v>
      </c>
    </row>
    <row r="176" spans="1:3" ht="13.5" thickBot="1">
      <c r="A176" s="70">
        <v>551480</v>
      </c>
      <c r="B176" s="71" t="s">
        <v>55</v>
      </c>
      <c r="C176" s="66">
        <v>10085</v>
      </c>
    </row>
    <row r="177" spans="1:3" ht="15.75" thickBot="1">
      <c r="A177" s="72"/>
      <c r="B177" s="73" t="s">
        <v>36</v>
      </c>
      <c r="C177" s="74">
        <f>SUM(C159:C176)</f>
        <v>11931485</v>
      </c>
    </row>
    <row r="179" ht="15.75">
      <c r="B179" s="35" t="s">
        <v>56</v>
      </c>
    </row>
    <row r="180" ht="13.5" thickBot="1"/>
    <row r="181" spans="1:3" ht="15">
      <c r="A181" s="4" t="s">
        <v>1</v>
      </c>
      <c r="B181" s="5" t="s">
        <v>2</v>
      </c>
      <c r="C181" s="6" t="s">
        <v>3</v>
      </c>
    </row>
    <row r="182" spans="1:3" ht="15.75" thickBot="1">
      <c r="A182" s="7"/>
      <c r="B182" s="8"/>
      <c r="C182" s="9">
        <v>2005</v>
      </c>
    </row>
    <row r="183" spans="1:3" ht="14.25">
      <c r="A183" s="10"/>
      <c r="B183" s="11" t="s">
        <v>4</v>
      </c>
      <c r="C183" s="12"/>
    </row>
    <row r="184" spans="1:3" ht="13.5" thickBot="1">
      <c r="A184" s="22">
        <v>500</v>
      </c>
      <c r="B184" s="36" t="s">
        <v>34</v>
      </c>
      <c r="C184" s="15">
        <v>169080</v>
      </c>
    </row>
    <row r="185" spans="1:3" ht="13.5" thickBot="1">
      <c r="A185" s="16">
        <v>560</v>
      </c>
      <c r="B185" s="17" t="s">
        <v>6</v>
      </c>
      <c r="C185" s="18">
        <v>56640</v>
      </c>
    </row>
    <row r="186" spans="1:3" ht="14.25">
      <c r="A186" s="19"/>
      <c r="B186" s="20" t="s">
        <v>7</v>
      </c>
      <c r="C186" s="21"/>
    </row>
    <row r="187" spans="1:3" ht="13.5" thickBot="1">
      <c r="A187" s="22">
        <v>5512</v>
      </c>
      <c r="B187" s="23" t="s">
        <v>35</v>
      </c>
      <c r="C187" s="24">
        <v>210500</v>
      </c>
    </row>
    <row r="188" spans="1:3" ht="15.75" thickBot="1">
      <c r="A188" s="28"/>
      <c r="B188" s="29" t="s">
        <v>57</v>
      </c>
      <c r="C188" s="30">
        <f>SUM(C184+C185+C187)</f>
        <v>436220</v>
      </c>
    </row>
    <row r="193" spans="1:2" ht="15.75">
      <c r="A193" s="34"/>
      <c r="B193" s="35" t="s">
        <v>58</v>
      </c>
    </row>
    <row r="194" ht="13.5" thickBot="1">
      <c r="A194" s="34"/>
    </row>
    <row r="195" spans="1:3" ht="15">
      <c r="A195" s="4" t="s">
        <v>1</v>
      </c>
      <c r="B195" s="5" t="s">
        <v>2</v>
      </c>
      <c r="C195" s="6" t="s">
        <v>3</v>
      </c>
    </row>
    <row r="196" spans="1:3" ht="15.75" thickBot="1">
      <c r="A196" s="7"/>
      <c r="B196" s="8"/>
      <c r="C196" s="9">
        <v>2005</v>
      </c>
    </row>
    <row r="197" spans="1:3" ht="14.25">
      <c r="A197" s="10"/>
      <c r="B197" s="11" t="s">
        <v>4</v>
      </c>
      <c r="C197" s="12"/>
    </row>
    <row r="198" spans="1:3" ht="13.5" thickBot="1">
      <c r="A198" s="22">
        <v>500</v>
      </c>
      <c r="B198" s="36" t="s">
        <v>34</v>
      </c>
      <c r="C198" s="15">
        <v>40560</v>
      </c>
    </row>
    <row r="199" spans="1:3" ht="13.5" thickBot="1">
      <c r="A199" s="16">
        <v>506</v>
      </c>
      <c r="B199" s="17" t="s">
        <v>6</v>
      </c>
      <c r="C199" s="18">
        <v>13590</v>
      </c>
    </row>
    <row r="200" spans="1:3" ht="14.25">
      <c r="A200" s="19"/>
      <c r="B200" s="20" t="s">
        <v>7</v>
      </c>
      <c r="C200" s="21"/>
    </row>
    <row r="201" spans="1:3" ht="13.5" thickBot="1">
      <c r="A201" s="22">
        <v>5512</v>
      </c>
      <c r="B201" s="23" t="s">
        <v>35</v>
      </c>
      <c r="C201" s="24">
        <v>16000</v>
      </c>
    </row>
    <row r="202" spans="1:3" ht="15.75" thickBot="1">
      <c r="A202" s="28"/>
      <c r="B202" s="29" t="s">
        <v>59</v>
      </c>
      <c r="C202" s="30">
        <f>SUM(C198+C199+C201)</f>
        <v>70150</v>
      </c>
    </row>
    <row r="203" spans="1:3" ht="15.75" thickBot="1">
      <c r="A203" s="50"/>
      <c r="B203" s="32" t="s">
        <v>60</v>
      </c>
      <c r="C203" s="33">
        <f>SUM(C151+C177+C188+C202)</f>
        <v>12526185</v>
      </c>
    </row>
    <row r="205" spans="1:2" ht="15.75">
      <c r="A205" s="34"/>
      <c r="B205" s="35" t="s">
        <v>61</v>
      </c>
    </row>
    <row r="206" ht="13.5" thickBot="1">
      <c r="A206" s="34"/>
    </row>
    <row r="207" spans="1:3" ht="15">
      <c r="A207" s="76" t="s">
        <v>62</v>
      </c>
      <c r="B207" s="5" t="s">
        <v>2</v>
      </c>
      <c r="C207" s="6" t="s">
        <v>3</v>
      </c>
    </row>
    <row r="208" spans="1:3" ht="15.75" thickBot="1">
      <c r="A208" s="77" t="s">
        <v>63</v>
      </c>
      <c r="B208" s="8"/>
      <c r="C208" s="9">
        <v>2005</v>
      </c>
    </row>
    <row r="209" spans="1:3" ht="15" thickBot="1">
      <c r="A209" s="19"/>
      <c r="B209" s="20" t="s">
        <v>7</v>
      </c>
      <c r="C209" s="21"/>
    </row>
    <row r="210" spans="1:3" ht="13.5" thickBot="1">
      <c r="A210" s="16">
        <v>5511</v>
      </c>
      <c r="B210" s="25" t="s">
        <v>17</v>
      </c>
      <c r="C210" s="18">
        <v>66000</v>
      </c>
    </row>
    <row r="211" spans="1:3" ht="15.75" thickBot="1">
      <c r="A211" s="31"/>
      <c r="B211" s="32" t="s">
        <v>64</v>
      </c>
      <c r="C211" s="33">
        <f>SUM(C210:C210)</f>
        <v>66000</v>
      </c>
    </row>
    <row r="213" spans="1:2" ht="15.75">
      <c r="A213" s="34"/>
      <c r="B213" s="78" t="s">
        <v>65</v>
      </c>
    </row>
    <row r="214" ht="13.5" thickBot="1">
      <c r="A214" s="34"/>
    </row>
    <row r="215" spans="1:3" ht="15">
      <c r="A215" s="4" t="s">
        <v>1</v>
      </c>
      <c r="B215" s="5" t="s">
        <v>2</v>
      </c>
      <c r="C215" s="6" t="s">
        <v>3</v>
      </c>
    </row>
    <row r="216" spans="1:3" ht="15.75" thickBot="1">
      <c r="A216" s="7"/>
      <c r="B216" s="8"/>
      <c r="C216" s="9">
        <v>2005</v>
      </c>
    </row>
    <row r="217" spans="1:3" ht="14.25">
      <c r="A217" s="10"/>
      <c r="B217" s="11" t="s">
        <v>4</v>
      </c>
      <c r="C217" s="12"/>
    </row>
    <row r="218" spans="1:3" ht="13.5" thickBot="1">
      <c r="A218" s="22">
        <v>500</v>
      </c>
      <c r="B218" s="36" t="s">
        <v>34</v>
      </c>
      <c r="C218" s="15">
        <v>137475</v>
      </c>
    </row>
    <row r="219" spans="1:3" ht="13.5" thickBot="1">
      <c r="A219" s="16">
        <v>506</v>
      </c>
      <c r="B219" s="17" t="s">
        <v>6</v>
      </c>
      <c r="C219" s="18">
        <v>46055</v>
      </c>
    </row>
    <row r="220" spans="1:3" ht="14.25">
      <c r="A220" s="19"/>
      <c r="B220" s="20" t="s">
        <v>7</v>
      </c>
      <c r="C220" s="21"/>
    </row>
    <row r="221" spans="1:3" ht="13.5" thickBot="1">
      <c r="A221" s="22">
        <v>5500</v>
      </c>
      <c r="B221" s="23" t="s">
        <v>8</v>
      </c>
      <c r="C221" s="15">
        <v>5500</v>
      </c>
    </row>
    <row r="222" spans="1:3" ht="13.5" thickBot="1">
      <c r="A222" s="16">
        <v>5504</v>
      </c>
      <c r="B222" s="25" t="s">
        <v>9</v>
      </c>
      <c r="C222" s="18">
        <v>1000</v>
      </c>
    </row>
    <row r="223" spans="1:3" ht="13.5" thickBot="1">
      <c r="A223" s="16">
        <v>5511</v>
      </c>
      <c r="B223" s="25" t="s">
        <v>17</v>
      </c>
      <c r="C223" s="18">
        <v>236600</v>
      </c>
    </row>
    <row r="224" spans="1:3" ht="13.5" thickBot="1">
      <c r="A224" s="16">
        <v>5515</v>
      </c>
      <c r="B224" s="27" t="s">
        <v>11</v>
      </c>
      <c r="C224" s="18">
        <v>8000</v>
      </c>
    </row>
    <row r="225" spans="1:3" ht="13.5" thickBot="1">
      <c r="A225" s="16">
        <v>9201</v>
      </c>
      <c r="B225" s="25" t="s">
        <v>18</v>
      </c>
      <c r="C225" s="18">
        <v>0</v>
      </c>
    </row>
    <row r="226" spans="1:3" ht="15.75" thickBot="1">
      <c r="A226" s="28"/>
      <c r="B226" s="79" t="s">
        <v>66</v>
      </c>
      <c r="C226" s="30">
        <f>SUM(C218+C219+C221+C222+C223+C224+C225)</f>
        <v>434630</v>
      </c>
    </row>
    <row r="227" ht="16.5" customHeight="1"/>
    <row r="228" spans="1:2" ht="15" customHeight="1">
      <c r="A228" s="34"/>
      <c r="B228" s="78" t="s">
        <v>67</v>
      </c>
    </row>
    <row r="229" ht="14.25" customHeight="1" thickBot="1">
      <c r="A229" s="34"/>
    </row>
    <row r="230" spans="1:3" ht="15">
      <c r="A230" s="4" t="s">
        <v>1</v>
      </c>
      <c r="B230" s="5" t="s">
        <v>2</v>
      </c>
      <c r="C230" s="6" t="s">
        <v>3</v>
      </c>
    </row>
    <row r="231" spans="1:3" ht="15.75" thickBot="1">
      <c r="A231" s="7"/>
      <c r="B231" s="8"/>
      <c r="C231" s="9">
        <v>2005</v>
      </c>
    </row>
    <row r="232" spans="1:3" ht="14.25">
      <c r="A232" s="19"/>
      <c r="B232" s="20" t="s">
        <v>7</v>
      </c>
      <c r="C232" s="21"/>
    </row>
    <row r="233" spans="1:3" ht="13.5" thickBot="1">
      <c r="A233" s="22">
        <v>5500</v>
      </c>
      <c r="B233" s="23" t="s">
        <v>8</v>
      </c>
      <c r="C233" s="24">
        <v>110000</v>
      </c>
    </row>
    <row r="234" spans="1:3" ht="15.75" thickBot="1">
      <c r="A234" s="28"/>
      <c r="B234" s="29" t="s">
        <v>68</v>
      </c>
      <c r="C234" s="30">
        <f>SUM(C233:C233)</f>
        <v>110000</v>
      </c>
    </row>
    <row r="235" spans="1:3" ht="15.75" thickBot="1">
      <c r="A235" s="31"/>
      <c r="B235" s="32" t="s">
        <v>69</v>
      </c>
      <c r="C235" s="33">
        <f>SUM(C226+C234)</f>
        <v>544630</v>
      </c>
    </row>
    <row r="237" spans="1:2" ht="16.5" thickBot="1">
      <c r="A237" s="34"/>
      <c r="B237" s="35" t="s">
        <v>70</v>
      </c>
    </row>
    <row r="238" spans="1:3" ht="15">
      <c r="A238" s="4" t="s">
        <v>1</v>
      </c>
      <c r="B238" s="5" t="s">
        <v>2</v>
      </c>
      <c r="C238" s="6" t="s">
        <v>3</v>
      </c>
    </row>
    <row r="239" spans="1:3" ht="15.75" thickBot="1">
      <c r="A239" s="7"/>
      <c r="B239" s="8"/>
      <c r="C239" s="9">
        <v>2005</v>
      </c>
    </row>
    <row r="240" spans="1:3" ht="14.25">
      <c r="A240" s="10"/>
      <c r="B240" s="11" t="s">
        <v>4</v>
      </c>
      <c r="C240" s="12"/>
    </row>
    <row r="241" spans="1:3" ht="13.5" thickBot="1">
      <c r="A241" s="22">
        <v>500</v>
      </c>
      <c r="B241" s="36" t="s">
        <v>34</v>
      </c>
      <c r="C241" s="15">
        <v>58695</v>
      </c>
    </row>
    <row r="242" spans="1:3" ht="13.5" thickBot="1">
      <c r="A242" s="16">
        <v>506</v>
      </c>
      <c r="B242" s="17" t="s">
        <v>6</v>
      </c>
      <c r="C242" s="18">
        <v>19665</v>
      </c>
    </row>
    <row r="243" spans="1:3" ht="14.25">
      <c r="A243" s="19"/>
      <c r="B243" s="20" t="s">
        <v>7</v>
      </c>
      <c r="C243" s="21"/>
    </row>
    <row r="244" spans="1:3" ht="13.5" thickBot="1">
      <c r="A244" s="22">
        <v>5500</v>
      </c>
      <c r="B244" s="23" t="s">
        <v>8</v>
      </c>
      <c r="C244" s="15">
        <v>14700</v>
      </c>
    </row>
    <row r="245" spans="1:3" ht="13.5" thickBot="1">
      <c r="A245" s="16">
        <v>5504</v>
      </c>
      <c r="B245" s="25" t="s">
        <v>9</v>
      </c>
      <c r="C245" s="18">
        <v>3500</v>
      </c>
    </row>
    <row r="246" spans="1:3" ht="13.5" thickBot="1">
      <c r="A246" s="16">
        <v>5511</v>
      </c>
      <c r="B246" s="25" t="s">
        <v>17</v>
      </c>
      <c r="C246" s="18">
        <v>78500</v>
      </c>
    </row>
    <row r="247" spans="1:3" ht="13.5" thickBot="1">
      <c r="A247" s="16">
        <v>5514</v>
      </c>
      <c r="B247" s="27" t="s">
        <v>14</v>
      </c>
      <c r="C247" s="26">
        <v>12480</v>
      </c>
    </row>
    <row r="248" spans="1:3" ht="13.5" thickBot="1">
      <c r="A248" s="16">
        <v>5515</v>
      </c>
      <c r="B248" s="27" t="s">
        <v>11</v>
      </c>
      <c r="C248" s="18">
        <v>1500</v>
      </c>
    </row>
    <row r="249" spans="1:3" ht="13.5" thickBot="1">
      <c r="A249" s="80">
        <v>5523</v>
      </c>
      <c r="B249" s="81" t="s">
        <v>71</v>
      </c>
      <c r="C249" s="18">
        <v>35000</v>
      </c>
    </row>
    <row r="250" spans="1:3" ht="15.75" thickBot="1">
      <c r="A250" s="28"/>
      <c r="B250" s="79" t="s">
        <v>72</v>
      </c>
      <c r="C250" s="30">
        <f>SUM(C241+C242+C244+C245+C246+C247+C248+C249)</f>
        <v>224040</v>
      </c>
    </row>
    <row r="255" spans="1:2" ht="15.75">
      <c r="A255" s="34"/>
      <c r="B255" s="35" t="s">
        <v>73</v>
      </c>
    </row>
    <row r="256" ht="13.5" thickBot="1">
      <c r="A256" s="34"/>
    </row>
    <row r="257" spans="1:3" ht="15">
      <c r="A257" s="4" t="s">
        <v>1</v>
      </c>
      <c r="B257" s="5" t="s">
        <v>2</v>
      </c>
      <c r="C257" s="6" t="s">
        <v>3</v>
      </c>
    </row>
    <row r="258" spans="1:3" ht="15.75" thickBot="1">
      <c r="A258" s="7"/>
      <c r="B258" s="8"/>
      <c r="C258" s="9">
        <v>2005</v>
      </c>
    </row>
    <row r="259" spans="1:3" ht="14.25">
      <c r="A259" s="10"/>
      <c r="B259" s="11" t="s">
        <v>4</v>
      </c>
      <c r="C259" s="12"/>
    </row>
    <row r="260" spans="1:3" ht="13.5" thickBot="1">
      <c r="A260" s="22">
        <v>500</v>
      </c>
      <c r="B260" s="36" t="s">
        <v>34</v>
      </c>
      <c r="C260" s="15">
        <v>54535</v>
      </c>
    </row>
    <row r="261" spans="1:3" ht="13.5" thickBot="1">
      <c r="A261" s="16">
        <v>506</v>
      </c>
      <c r="B261" s="17" t="s">
        <v>6</v>
      </c>
      <c r="C261" s="18">
        <v>18270</v>
      </c>
    </row>
    <row r="262" spans="1:3" ht="14.25">
      <c r="A262" s="19"/>
      <c r="B262" s="20" t="s">
        <v>7</v>
      </c>
      <c r="C262" s="21"/>
    </row>
    <row r="263" spans="1:3" ht="13.5" thickBot="1">
      <c r="A263" s="22">
        <v>5500</v>
      </c>
      <c r="B263" s="23" t="s">
        <v>8</v>
      </c>
      <c r="C263" s="15">
        <v>13500</v>
      </c>
    </row>
    <row r="264" spans="1:3" ht="13.5" thickBot="1">
      <c r="A264" s="16">
        <v>5504</v>
      </c>
      <c r="B264" s="25" t="s">
        <v>9</v>
      </c>
      <c r="C264" s="18">
        <v>5000</v>
      </c>
    </row>
    <row r="265" spans="1:3" ht="13.5" thickBot="1">
      <c r="A265" s="16">
        <v>5511</v>
      </c>
      <c r="B265" s="25" t="s">
        <v>17</v>
      </c>
      <c r="C265" s="18">
        <v>8000</v>
      </c>
    </row>
    <row r="266" spans="1:3" ht="13.5" thickBot="1">
      <c r="A266" s="16">
        <v>5514</v>
      </c>
      <c r="B266" s="27" t="s">
        <v>14</v>
      </c>
      <c r="C266" s="26">
        <v>12080</v>
      </c>
    </row>
    <row r="267" spans="1:3" ht="13.5" thickBot="1">
      <c r="A267" s="16">
        <v>5515</v>
      </c>
      <c r="B267" s="27" t="s">
        <v>11</v>
      </c>
      <c r="C267" s="18">
        <v>4000</v>
      </c>
    </row>
    <row r="268" spans="1:3" ht="13.5" thickBot="1">
      <c r="A268" s="80">
        <v>5523</v>
      </c>
      <c r="B268" s="81" t="s">
        <v>71</v>
      </c>
      <c r="C268" s="18">
        <v>32000</v>
      </c>
    </row>
    <row r="269" spans="1:3" ht="15.75" thickBot="1">
      <c r="A269" s="28"/>
      <c r="B269" s="79" t="s">
        <v>74</v>
      </c>
      <c r="C269" s="30">
        <f>SUM(C260+C261+C263+C264+C265+C266+C267++C268)</f>
        <v>147385</v>
      </c>
    </row>
    <row r="270" spans="1:2" ht="15.75">
      <c r="A270" s="34"/>
      <c r="B270" s="35" t="s">
        <v>75</v>
      </c>
    </row>
    <row r="271" ht="13.5" thickBot="1">
      <c r="A271" s="34"/>
    </row>
    <row r="272" spans="1:3" ht="15">
      <c r="A272" s="4" t="s">
        <v>1</v>
      </c>
      <c r="B272" s="5" t="s">
        <v>2</v>
      </c>
      <c r="C272" s="6" t="s">
        <v>3</v>
      </c>
    </row>
    <row r="273" spans="1:3" ht="15.75" thickBot="1">
      <c r="A273" s="7"/>
      <c r="B273" s="8"/>
      <c r="C273" s="9">
        <v>2005</v>
      </c>
    </row>
    <row r="274" spans="1:3" ht="14.25">
      <c r="A274" s="10"/>
      <c r="B274" s="11" t="s">
        <v>4</v>
      </c>
      <c r="C274" s="12"/>
    </row>
    <row r="275" spans="1:3" ht="13.5" thickBot="1">
      <c r="A275" s="22">
        <v>500</v>
      </c>
      <c r="B275" s="36" t="s">
        <v>34</v>
      </c>
      <c r="C275" s="15">
        <v>67145</v>
      </c>
    </row>
    <row r="276" spans="1:3" ht="13.5" thickBot="1">
      <c r="A276" s="16">
        <v>506</v>
      </c>
      <c r="B276" s="17" t="s">
        <v>6</v>
      </c>
      <c r="C276" s="18">
        <v>22495</v>
      </c>
    </row>
    <row r="277" spans="1:3" ht="14.25">
      <c r="A277" s="19"/>
      <c r="B277" s="20" t="s">
        <v>7</v>
      </c>
      <c r="C277" s="21"/>
    </row>
    <row r="278" spans="1:3" ht="13.5" thickBot="1">
      <c r="A278" s="22">
        <v>5500</v>
      </c>
      <c r="B278" s="23" t="s">
        <v>8</v>
      </c>
      <c r="C278" s="15">
        <v>23000</v>
      </c>
    </row>
    <row r="279" spans="1:3" ht="13.5" thickBot="1">
      <c r="A279" s="16">
        <v>5504</v>
      </c>
      <c r="B279" s="25" t="s">
        <v>9</v>
      </c>
      <c r="C279" s="18">
        <v>5000</v>
      </c>
    </row>
    <row r="280" spans="1:3" ht="13.5" thickBot="1">
      <c r="A280" s="16">
        <v>5511</v>
      </c>
      <c r="B280" s="25" t="s">
        <v>17</v>
      </c>
      <c r="C280" s="18">
        <v>8000</v>
      </c>
    </row>
    <row r="281" spans="1:3" ht="13.5" thickBot="1">
      <c r="A281" s="16">
        <v>5514</v>
      </c>
      <c r="B281" s="27" t="s">
        <v>14</v>
      </c>
      <c r="C281" s="26">
        <v>4000</v>
      </c>
    </row>
    <row r="282" spans="1:3" ht="13.5" thickBot="1">
      <c r="A282" s="16">
        <v>5515</v>
      </c>
      <c r="B282" s="27" t="s">
        <v>11</v>
      </c>
      <c r="C282" s="18">
        <v>23000</v>
      </c>
    </row>
    <row r="283" spans="1:3" ht="13.5" thickBot="1">
      <c r="A283" s="80">
        <v>5523</v>
      </c>
      <c r="B283" s="81" t="s">
        <v>71</v>
      </c>
      <c r="C283" s="18">
        <v>35000</v>
      </c>
    </row>
    <row r="284" spans="1:3" ht="15.75" thickBot="1">
      <c r="A284" s="28"/>
      <c r="B284" s="79" t="s">
        <v>76</v>
      </c>
      <c r="C284" s="30">
        <f>SUM(C275+C276+C278+C279+C280+C281+C282+C283)</f>
        <v>187640</v>
      </c>
    </row>
    <row r="285" spans="1:2" ht="15.75">
      <c r="A285" s="34"/>
      <c r="B285" s="35" t="s">
        <v>77</v>
      </c>
    </row>
    <row r="286" ht="13.5" thickBot="1">
      <c r="A286" s="34"/>
    </row>
    <row r="287" spans="1:3" ht="15">
      <c r="A287" s="4" t="s">
        <v>1</v>
      </c>
      <c r="B287" s="5" t="s">
        <v>2</v>
      </c>
      <c r="C287" s="6" t="s">
        <v>3</v>
      </c>
    </row>
    <row r="288" spans="1:3" ht="15.75" thickBot="1">
      <c r="A288" s="7"/>
      <c r="B288" s="8"/>
      <c r="C288" s="9">
        <v>2005</v>
      </c>
    </row>
    <row r="289" spans="1:3" ht="14.25">
      <c r="A289" s="10"/>
      <c r="B289" s="11" t="s">
        <v>4</v>
      </c>
      <c r="C289" s="12"/>
    </row>
    <row r="290" spans="1:3" ht="13.5" thickBot="1">
      <c r="A290" s="22">
        <v>500</v>
      </c>
      <c r="B290" s="36" t="s">
        <v>34</v>
      </c>
      <c r="C290" s="15">
        <v>50375</v>
      </c>
    </row>
    <row r="291" spans="1:3" ht="13.5" thickBot="1">
      <c r="A291" s="16">
        <v>506</v>
      </c>
      <c r="B291" s="17" t="s">
        <v>6</v>
      </c>
      <c r="C291" s="18">
        <v>16875</v>
      </c>
    </row>
    <row r="292" spans="1:3" ht="14.25">
      <c r="A292" s="19"/>
      <c r="B292" s="20" t="s">
        <v>7</v>
      </c>
      <c r="C292" s="21"/>
    </row>
    <row r="293" spans="1:3" ht="13.5" thickBot="1">
      <c r="A293" s="22">
        <v>5500</v>
      </c>
      <c r="B293" s="23" t="s">
        <v>8</v>
      </c>
      <c r="C293" s="15">
        <v>15500</v>
      </c>
    </row>
    <row r="294" spans="1:3" ht="13.5" thickBot="1">
      <c r="A294" s="16">
        <v>5504</v>
      </c>
      <c r="B294" s="25" t="s">
        <v>9</v>
      </c>
      <c r="C294" s="18">
        <v>6000</v>
      </c>
    </row>
    <row r="295" spans="1:3" ht="13.5" thickBot="1">
      <c r="A295" s="16">
        <v>5511</v>
      </c>
      <c r="B295" s="25" t="s">
        <v>17</v>
      </c>
      <c r="C295" s="18">
        <v>1000</v>
      </c>
    </row>
    <row r="296" spans="1:3" ht="13.5" thickBot="1">
      <c r="A296" s="16">
        <v>5514</v>
      </c>
      <c r="B296" s="27" t="s">
        <v>14</v>
      </c>
      <c r="C296" s="26">
        <v>13500</v>
      </c>
    </row>
    <row r="297" spans="1:3" ht="13.5" thickBot="1">
      <c r="A297" s="16">
        <v>5515</v>
      </c>
      <c r="B297" s="27" t="s">
        <v>11</v>
      </c>
      <c r="C297" s="18">
        <v>4000</v>
      </c>
    </row>
    <row r="298" spans="1:3" ht="13.5" thickBot="1">
      <c r="A298" s="80">
        <v>5523</v>
      </c>
      <c r="B298" s="81" t="s">
        <v>71</v>
      </c>
      <c r="C298" s="18">
        <v>35000</v>
      </c>
    </row>
    <row r="299" spans="1:3" ht="15.75" thickBot="1">
      <c r="A299" s="28"/>
      <c r="B299" s="79" t="s">
        <v>78</v>
      </c>
      <c r="C299" s="30">
        <f>SUM(C290:C298)</f>
        <v>142250</v>
      </c>
    </row>
    <row r="300" spans="1:2" ht="15.75">
      <c r="A300" s="34"/>
      <c r="B300" s="35" t="s">
        <v>79</v>
      </c>
    </row>
    <row r="301" ht="12.75">
      <c r="A301" s="34"/>
    </row>
    <row r="302" ht="13.5" thickBot="1"/>
    <row r="303" spans="1:3" ht="15">
      <c r="A303" s="4" t="s">
        <v>1</v>
      </c>
      <c r="B303" s="5" t="s">
        <v>2</v>
      </c>
      <c r="C303" s="6" t="s">
        <v>3</v>
      </c>
    </row>
    <row r="304" spans="1:3" ht="15.75" thickBot="1">
      <c r="A304" s="7"/>
      <c r="B304" s="8"/>
      <c r="C304" s="9">
        <v>2005</v>
      </c>
    </row>
    <row r="305" spans="1:3" ht="14.25">
      <c r="A305" s="10"/>
      <c r="B305" s="11" t="s">
        <v>4</v>
      </c>
      <c r="C305" s="12"/>
    </row>
    <row r="306" spans="1:3" ht="13.5" thickBot="1">
      <c r="A306" s="22">
        <v>500</v>
      </c>
      <c r="B306" s="36" t="s">
        <v>34</v>
      </c>
      <c r="C306" s="15">
        <v>47125</v>
      </c>
    </row>
    <row r="307" spans="1:3" ht="13.5" thickBot="1">
      <c r="A307" s="16">
        <v>506</v>
      </c>
      <c r="B307" s="17" t="s">
        <v>6</v>
      </c>
      <c r="C307" s="18">
        <v>15785</v>
      </c>
    </row>
    <row r="308" spans="1:3" ht="14.25">
      <c r="A308" s="19"/>
      <c r="B308" s="20" t="s">
        <v>7</v>
      </c>
      <c r="C308" s="21"/>
    </row>
    <row r="309" spans="1:3" ht="13.5" customHeight="1" thickBot="1">
      <c r="A309" s="22">
        <v>5500</v>
      </c>
      <c r="B309" s="23" t="s">
        <v>8</v>
      </c>
      <c r="C309" s="15">
        <v>15000</v>
      </c>
    </row>
    <row r="310" spans="1:3" ht="13.5" thickBot="1">
      <c r="A310" s="16">
        <v>5504</v>
      </c>
      <c r="B310" s="25" t="s">
        <v>9</v>
      </c>
      <c r="C310" s="18">
        <v>5000</v>
      </c>
    </row>
    <row r="311" spans="1:3" ht="13.5" thickBot="1">
      <c r="A311" s="16">
        <v>5511</v>
      </c>
      <c r="B311" s="25" t="s">
        <v>17</v>
      </c>
      <c r="C311" s="18">
        <v>1000</v>
      </c>
    </row>
    <row r="312" spans="1:3" ht="13.5" thickBot="1">
      <c r="A312" s="16">
        <v>5514</v>
      </c>
      <c r="B312" s="27" t="s">
        <v>14</v>
      </c>
      <c r="C312" s="26">
        <v>5500</v>
      </c>
    </row>
    <row r="313" spans="1:3" ht="13.5" thickBot="1">
      <c r="A313" s="16">
        <v>5515</v>
      </c>
      <c r="B313" s="27" t="s">
        <v>11</v>
      </c>
      <c r="C313" s="18">
        <v>0</v>
      </c>
    </row>
    <row r="314" spans="1:3" ht="15" customHeight="1" thickBot="1">
      <c r="A314" s="80">
        <v>5523</v>
      </c>
      <c r="B314" s="81" t="s">
        <v>71</v>
      </c>
      <c r="C314" s="18">
        <v>30000</v>
      </c>
    </row>
    <row r="315" spans="1:3" ht="15" customHeight="1" thickBot="1">
      <c r="A315" s="28"/>
      <c r="B315" s="79" t="s">
        <v>80</v>
      </c>
      <c r="C315" s="30">
        <f>SUM(C306+C307+C309+C310+C311+C312+C313+C314)</f>
        <v>119410</v>
      </c>
    </row>
    <row r="316" spans="1:3" ht="15" customHeight="1" thickBot="1">
      <c r="A316" s="31"/>
      <c r="B316" s="32" t="s">
        <v>81</v>
      </c>
      <c r="C316" s="33">
        <f>SUM(C250+C269+C284+C299+C315)</f>
        <v>820725</v>
      </c>
    </row>
    <row r="317" ht="15" customHeight="1"/>
    <row r="318" spans="1:2" ht="15" customHeight="1">
      <c r="A318" s="34"/>
      <c r="B318" s="35" t="s">
        <v>82</v>
      </c>
    </row>
    <row r="319" ht="15" customHeight="1"/>
    <row r="320" ht="13.5" thickBot="1"/>
    <row r="321" spans="1:3" ht="15">
      <c r="A321" s="4" t="s">
        <v>1</v>
      </c>
      <c r="B321" s="5" t="s">
        <v>2</v>
      </c>
      <c r="C321" s="6" t="s">
        <v>3</v>
      </c>
    </row>
    <row r="322" spans="1:3" ht="15.75" thickBot="1">
      <c r="A322" s="7"/>
      <c r="B322" s="8"/>
      <c r="C322" s="9">
        <v>2005</v>
      </c>
    </row>
    <row r="323" spans="1:3" ht="14.25">
      <c r="A323" s="10"/>
      <c r="B323" s="11" t="s">
        <v>4</v>
      </c>
      <c r="C323" s="12"/>
    </row>
    <row r="324" spans="1:3" ht="13.5" thickBot="1">
      <c r="A324" s="22">
        <v>500</v>
      </c>
      <c r="B324" s="36" t="s">
        <v>34</v>
      </c>
      <c r="C324" s="15">
        <v>497675</v>
      </c>
    </row>
    <row r="325" spans="1:3" ht="13.5" thickBot="1">
      <c r="A325" s="16">
        <v>506</v>
      </c>
      <c r="B325" s="17" t="s">
        <v>6</v>
      </c>
      <c r="C325" s="18">
        <v>166720</v>
      </c>
    </row>
    <row r="326" spans="1:3" ht="14.25">
      <c r="A326" s="19"/>
      <c r="B326" s="20" t="s">
        <v>7</v>
      </c>
      <c r="C326" s="21"/>
    </row>
    <row r="327" spans="1:3" ht="13.5" thickBot="1">
      <c r="A327" s="22">
        <v>5500</v>
      </c>
      <c r="B327" s="23" t="s">
        <v>8</v>
      </c>
      <c r="C327" s="24">
        <v>30000</v>
      </c>
    </row>
    <row r="328" spans="1:3" ht="13.5" thickBot="1">
      <c r="A328" s="16">
        <v>5504</v>
      </c>
      <c r="B328" s="25" t="s">
        <v>9</v>
      </c>
      <c r="C328" s="18">
        <v>12000</v>
      </c>
    </row>
    <row r="329" spans="1:3" ht="13.5" thickBot="1">
      <c r="A329" s="16">
        <v>5511</v>
      </c>
      <c r="B329" s="25" t="s">
        <v>17</v>
      </c>
      <c r="C329" s="18">
        <v>216250</v>
      </c>
    </row>
    <row r="330" spans="1:3" ht="13.5" thickBot="1">
      <c r="A330" s="16">
        <v>5513</v>
      </c>
      <c r="B330" s="25" t="s">
        <v>10</v>
      </c>
      <c r="C330" s="18">
        <v>11000</v>
      </c>
    </row>
    <row r="331" spans="1:3" ht="13.5" thickBot="1">
      <c r="A331" s="16">
        <v>5515</v>
      </c>
      <c r="B331" s="27" t="s">
        <v>11</v>
      </c>
      <c r="C331" s="18">
        <v>12500</v>
      </c>
    </row>
    <row r="332" spans="1:3" ht="13.5" thickBot="1">
      <c r="A332" s="16">
        <v>9201</v>
      </c>
      <c r="B332" s="25" t="s">
        <v>18</v>
      </c>
      <c r="C332" s="18">
        <v>470632</v>
      </c>
    </row>
    <row r="333" spans="1:3" ht="15.75" thickBot="1">
      <c r="A333" s="31"/>
      <c r="B333" s="82" t="s">
        <v>83</v>
      </c>
      <c r="C333" s="33">
        <f>SUM(C324+C325+C327+C328+C329+C330+C331+C332)</f>
        <v>1416777</v>
      </c>
    </row>
    <row r="334" spans="1:3" ht="12.75">
      <c r="A334" s="83"/>
      <c r="B334" s="83"/>
      <c r="C334" s="83"/>
    </row>
    <row r="335" spans="1:2" ht="15.75">
      <c r="A335" s="34"/>
      <c r="B335" s="35" t="s">
        <v>84</v>
      </c>
    </row>
    <row r="336" ht="12.75">
      <c r="A336" s="34"/>
    </row>
    <row r="337" ht="13.5" thickBot="1"/>
    <row r="338" spans="1:3" ht="15">
      <c r="A338" s="4" t="s">
        <v>1</v>
      </c>
      <c r="B338" s="5" t="s">
        <v>2</v>
      </c>
      <c r="C338" s="6" t="s">
        <v>3</v>
      </c>
    </row>
    <row r="339" spans="1:3" ht="15.75" thickBot="1">
      <c r="A339" s="7"/>
      <c r="B339" s="8"/>
      <c r="C339" s="9">
        <v>2005</v>
      </c>
    </row>
    <row r="340" spans="1:3" ht="14.25">
      <c r="A340" s="10"/>
      <c r="B340" s="11" t="s">
        <v>4</v>
      </c>
      <c r="C340" s="12"/>
    </row>
    <row r="341" spans="1:3" ht="13.5" thickBot="1">
      <c r="A341" s="22">
        <v>500</v>
      </c>
      <c r="B341" s="36" t="s">
        <v>34</v>
      </c>
      <c r="C341" s="15">
        <v>60000</v>
      </c>
    </row>
    <row r="342" spans="1:3" ht="13.5" thickBot="1">
      <c r="A342" s="16">
        <v>506</v>
      </c>
      <c r="B342" s="17" t="s">
        <v>6</v>
      </c>
      <c r="C342" s="18">
        <v>20100</v>
      </c>
    </row>
    <row r="343" spans="1:3" ht="14.25">
      <c r="A343" s="19"/>
      <c r="B343" s="20" t="s">
        <v>7</v>
      </c>
      <c r="C343" s="21"/>
    </row>
    <row r="344" spans="1:3" ht="13.5" thickBot="1">
      <c r="A344" s="22">
        <v>5500</v>
      </c>
      <c r="B344" s="23" t="s">
        <v>8</v>
      </c>
      <c r="C344" s="15">
        <v>5500</v>
      </c>
    </row>
    <row r="345" spans="1:3" ht="13.5" thickBot="1">
      <c r="A345" s="16">
        <v>5504</v>
      </c>
      <c r="B345" s="25" t="s">
        <v>9</v>
      </c>
      <c r="C345" s="18">
        <v>2000</v>
      </c>
    </row>
    <row r="346" spans="1:3" ht="13.5" thickBot="1">
      <c r="A346" s="16">
        <v>5511</v>
      </c>
      <c r="B346" s="25" t="s">
        <v>17</v>
      </c>
      <c r="C346" s="18">
        <v>5300</v>
      </c>
    </row>
    <row r="347" spans="1:3" ht="13.5" thickBot="1">
      <c r="A347" s="16">
        <v>5513</v>
      </c>
      <c r="B347" s="25" t="s">
        <v>10</v>
      </c>
      <c r="C347" s="18">
        <v>6000</v>
      </c>
    </row>
    <row r="348" spans="1:3" ht="13.5" thickBot="1">
      <c r="A348" s="16">
        <v>5515</v>
      </c>
      <c r="B348" s="27" t="s">
        <v>11</v>
      </c>
      <c r="C348" s="18">
        <v>8000</v>
      </c>
    </row>
    <row r="349" spans="1:3" ht="13.5" thickBot="1">
      <c r="A349" s="16">
        <v>9201</v>
      </c>
      <c r="B349" s="25" t="s">
        <v>18</v>
      </c>
      <c r="C349" s="18">
        <v>0</v>
      </c>
    </row>
    <row r="350" spans="1:3" ht="15.75" thickBot="1">
      <c r="A350" s="31"/>
      <c r="B350" s="32" t="s">
        <v>85</v>
      </c>
      <c r="C350" s="33">
        <f>SUM(C341+C342+C344+C345+C346+C347+C348+C349)</f>
        <v>106900</v>
      </c>
    </row>
    <row r="352" ht="16.5" thickBot="1">
      <c r="B352" s="35" t="s">
        <v>86</v>
      </c>
    </row>
    <row r="353" spans="1:3" ht="15">
      <c r="A353" s="4" t="s">
        <v>1</v>
      </c>
      <c r="B353" s="5" t="s">
        <v>2</v>
      </c>
      <c r="C353" s="6" t="s">
        <v>3</v>
      </c>
    </row>
    <row r="354" spans="1:3" ht="15.75" thickBot="1">
      <c r="A354" s="7"/>
      <c r="B354" s="8"/>
      <c r="C354" s="9">
        <v>2005</v>
      </c>
    </row>
    <row r="355" spans="1:3" ht="14.25">
      <c r="A355" s="84"/>
      <c r="B355" s="11" t="s">
        <v>4</v>
      </c>
      <c r="C355" s="12"/>
    </row>
    <row r="356" spans="1:3" ht="13.5" thickBot="1">
      <c r="A356" s="22">
        <v>500</v>
      </c>
      <c r="B356" s="36" t="s">
        <v>34</v>
      </c>
      <c r="C356" s="15">
        <v>1053000</v>
      </c>
    </row>
    <row r="357" spans="1:3" ht="13.5" thickBot="1">
      <c r="A357" s="85">
        <v>506</v>
      </c>
      <c r="B357" s="86" t="s">
        <v>6</v>
      </c>
      <c r="C357" s="87">
        <v>352755</v>
      </c>
    </row>
    <row r="358" spans="1:3" ht="14.25">
      <c r="A358" s="88"/>
      <c r="B358" s="20" t="s">
        <v>7</v>
      </c>
      <c r="C358" s="21"/>
    </row>
    <row r="359" spans="1:3" ht="13.5" thickBot="1">
      <c r="A359" s="22">
        <v>5500</v>
      </c>
      <c r="B359" s="23" t="s">
        <v>8</v>
      </c>
      <c r="C359" s="15">
        <v>19200</v>
      </c>
    </row>
    <row r="360" spans="1:3" ht="13.5" thickBot="1">
      <c r="A360" s="16">
        <v>5504</v>
      </c>
      <c r="B360" s="25" t="s">
        <v>9</v>
      </c>
      <c r="C360" s="18">
        <v>20000</v>
      </c>
    </row>
    <row r="361" spans="1:3" ht="13.5" thickBot="1">
      <c r="A361" s="16">
        <v>5511</v>
      </c>
      <c r="B361" s="25" t="s">
        <v>17</v>
      </c>
      <c r="C361" s="18">
        <v>154900</v>
      </c>
    </row>
    <row r="362" spans="1:3" ht="13.5" thickBot="1">
      <c r="A362" s="16">
        <v>5513</v>
      </c>
      <c r="B362" s="25" t="s">
        <v>10</v>
      </c>
      <c r="C362" s="18">
        <v>5000</v>
      </c>
    </row>
    <row r="363" spans="1:3" ht="13.5" thickBot="1">
      <c r="A363" s="16">
        <v>5514</v>
      </c>
      <c r="B363" s="27" t="s">
        <v>14</v>
      </c>
      <c r="C363" s="18">
        <v>6500</v>
      </c>
    </row>
    <row r="364" spans="1:3" ht="13.5" thickBot="1">
      <c r="A364" s="16">
        <v>5515</v>
      </c>
      <c r="B364" s="27" t="s">
        <v>11</v>
      </c>
      <c r="C364" s="18">
        <v>11000</v>
      </c>
    </row>
    <row r="365" spans="1:3" ht="13.5" thickBot="1">
      <c r="A365" s="16">
        <v>5521</v>
      </c>
      <c r="B365" s="25" t="s">
        <v>87</v>
      </c>
      <c r="C365" s="18">
        <v>0</v>
      </c>
    </row>
    <row r="366" spans="1:3" ht="13.5" thickBot="1">
      <c r="A366" s="16">
        <v>5522</v>
      </c>
      <c r="B366" s="25" t="s">
        <v>88</v>
      </c>
      <c r="C366" s="18">
        <v>2840</v>
      </c>
    </row>
    <row r="367" spans="1:3" ht="13.5" thickBot="1">
      <c r="A367" s="16">
        <v>5524</v>
      </c>
      <c r="B367" s="25" t="s">
        <v>89</v>
      </c>
      <c r="C367" s="18">
        <v>10000</v>
      </c>
    </row>
    <row r="368" spans="1:3" ht="13.5" thickBot="1">
      <c r="A368" s="16">
        <v>5532</v>
      </c>
      <c r="B368" s="25" t="s">
        <v>90</v>
      </c>
      <c r="C368" s="18">
        <v>2000</v>
      </c>
    </row>
    <row r="369" spans="1:3" ht="13.5" thickBot="1">
      <c r="A369" s="16">
        <v>9201</v>
      </c>
      <c r="B369" s="25" t="s">
        <v>18</v>
      </c>
      <c r="C369" s="18">
        <v>100000</v>
      </c>
    </row>
    <row r="370" spans="1:3" ht="15.75" thickBot="1">
      <c r="A370" s="28"/>
      <c r="B370" s="89" t="s">
        <v>91</v>
      </c>
      <c r="C370" s="30">
        <f>SUM(C356+C357+C359+C360+C361+C362+C363+C364+C365+C366+C367+C368+C369)</f>
        <v>1737195</v>
      </c>
    </row>
    <row r="382" ht="16.5" thickBot="1">
      <c r="B382" s="35" t="s">
        <v>92</v>
      </c>
    </row>
    <row r="383" spans="1:3" ht="15">
      <c r="A383" s="4" t="s">
        <v>1</v>
      </c>
      <c r="B383" s="5" t="s">
        <v>2</v>
      </c>
      <c r="C383" s="6" t="s">
        <v>3</v>
      </c>
    </row>
    <row r="384" spans="1:3" ht="15.75" thickBot="1">
      <c r="A384" s="7"/>
      <c r="B384" s="8"/>
      <c r="C384" s="9">
        <v>2005</v>
      </c>
    </row>
    <row r="385" spans="1:3" ht="14.25">
      <c r="A385" s="84"/>
      <c r="B385" s="11" t="s">
        <v>4</v>
      </c>
      <c r="C385" s="12"/>
    </row>
    <row r="386" spans="1:3" ht="13.5" thickBot="1">
      <c r="A386" s="22">
        <v>500</v>
      </c>
      <c r="B386" s="36" t="s">
        <v>34</v>
      </c>
      <c r="C386" s="15">
        <v>426530</v>
      </c>
    </row>
    <row r="387" spans="1:3" ht="13.5" thickBot="1">
      <c r="A387" s="90">
        <v>506</v>
      </c>
      <c r="B387" s="17" t="s">
        <v>6</v>
      </c>
      <c r="C387" s="18">
        <v>145890</v>
      </c>
    </row>
    <row r="388" spans="1:3" ht="14.25">
      <c r="A388" s="19"/>
      <c r="B388" s="20" t="s">
        <v>7</v>
      </c>
      <c r="C388" s="21"/>
    </row>
    <row r="389" spans="1:3" ht="13.5" thickBot="1">
      <c r="A389" s="22">
        <v>5500</v>
      </c>
      <c r="B389" s="23" t="s">
        <v>8</v>
      </c>
      <c r="C389" s="15">
        <v>13000</v>
      </c>
    </row>
    <row r="390" spans="1:3" ht="13.5" thickBot="1">
      <c r="A390" s="16">
        <v>5504</v>
      </c>
      <c r="B390" s="25" t="s">
        <v>9</v>
      </c>
      <c r="C390" s="18">
        <v>8000</v>
      </c>
    </row>
    <row r="391" spans="1:3" ht="13.5" thickBot="1">
      <c r="A391" s="16">
        <v>5511</v>
      </c>
      <c r="B391" s="25" t="s">
        <v>17</v>
      </c>
      <c r="C391" s="18">
        <v>59000</v>
      </c>
    </row>
    <row r="392" spans="1:3" ht="13.5" thickBot="1">
      <c r="A392" s="16">
        <v>5514</v>
      </c>
      <c r="B392" s="27" t="s">
        <v>14</v>
      </c>
      <c r="C392" s="18">
        <v>2000</v>
      </c>
    </row>
    <row r="393" spans="1:3" ht="13.5" thickBot="1">
      <c r="A393" s="16">
        <v>5515</v>
      </c>
      <c r="B393" s="27" t="s">
        <v>11</v>
      </c>
      <c r="C393" s="18">
        <v>4000</v>
      </c>
    </row>
    <row r="394" spans="1:3" ht="13.5" thickBot="1">
      <c r="A394" s="16">
        <v>5522</v>
      </c>
      <c r="B394" s="25" t="s">
        <v>88</v>
      </c>
      <c r="C394" s="18">
        <v>500</v>
      </c>
    </row>
    <row r="395" spans="1:3" ht="13.5" thickBot="1">
      <c r="A395" s="16">
        <v>5524</v>
      </c>
      <c r="B395" s="25" t="s">
        <v>89</v>
      </c>
      <c r="C395" s="18">
        <v>4000</v>
      </c>
    </row>
    <row r="396" spans="1:3" ht="13.5" thickBot="1">
      <c r="A396" s="16">
        <v>5532</v>
      </c>
      <c r="B396" s="25" t="s">
        <v>90</v>
      </c>
      <c r="C396" s="18">
        <v>1000</v>
      </c>
    </row>
    <row r="397" spans="1:3" ht="13.5" thickBot="1">
      <c r="A397" s="16">
        <v>9201</v>
      </c>
      <c r="B397" s="25" t="s">
        <v>18</v>
      </c>
      <c r="C397" s="18">
        <v>0</v>
      </c>
    </row>
    <row r="398" spans="1:3" ht="15.75" thickBot="1">
      <c r="A398" s="91"/>
      <c r="B398" s="29" t="s">
        <v>93</v>
      </c>
      <c r="C398" s="92">
        <f>SUM(C386+C387+C389+C390+C391+C392+C393+C394+C395+C396+C397)</f>
        <v>663920</v>
      </c>
    </row>
    <row r="399" spans="1:3" ht="15.75" thickBot="1">
      <c r="A399" s="93"/>
      <c r="B399" s="32" t="s">
        <v>94</v>
      </c>
      <c r="C399" s="33">
        <f>SUM(C370+C398)</f>
        <v>2401115</v>
      </c>
    </row>
    <row r="400" spans="1:2" ht="15.75">
      <c r="A400" s="34"/>
      <c r="B400" s="35" t="s">
        <v>95</v>
      </c>
    </row>
    <row r="401" ht="13.5" thickBot="1">
      <c r="A401" s="34"/>
    </row>
    <row r="402" spans="1:3" ht="15">
      <c r="A402" s="4" t="s">
        <v>1</v>
      </c>
      <c r="B402" s="5" t="s">
        <v>2</v>
      </c>
      <c r="C402" s="6" t="s">
        <v>3</v>
      </c>
    </row>
    <row r="403" spans="1:3" ht="15.75" thickBot="1">
      <c r="A403" s="7"/>
      <c r="B403" s="8"/>
      <c r="C403" s="9">
        <v>2005</v>
      </c>
    </row>
    <row r="404" spans="1:3" ht="14.25">
      <c r="A404" s="10"/>
      <c r="B404" s="11" t="s">
        <v>4</v>
      </c>
      <c r="C404" s="12"/>
    </row>
    <row r="405" spans="1:3" ht="13.5" customHeight="1" thickBot="1">
      <c r="A405" s="22">
        <v>500</v>
      </c>
      <c r="B405" s="36" t="s">
        <v>34</v>
      </c>
      <c r="C405" s="15">
        <v>290030</v>
      </c>
    </row>
    <row r="406" spans="1:3" ht="13.5" thickBot="1">
      <c r="A406" s="16">
        <v>506</v>
      </c>
      <c r="B406" s="17" t="s">
        <v>6</v>
      </c>
      <c r="C406" s="18">
        <v>97160</v>
      </c>
    </row>
    <row r="407" spans="1:3" ht="14.25">
      <c r="A407" s="19"/>
      <c r="B407" s="20" t="s">
        <v>7</v>
      </c>
      <c r="C407" s="21"/>
    </row>
    <row r="408" spans="1:3" ht="13.5" thickBot="1">
      <c r="A408" s="22">
        <v>5500</v>
      </c>
      <c r="B408" s="23" t="s">
        <v>8</v>
      </c>
      <c r="C408" s="15">
        <v>18500</v>
      </c>
    </row>
    <row r="409" spans="1:3" ht="13.5" thickBot="1">
      <c r="A409" s="22">
        <v>5503</v>
      </c>
      <c r="B409" s="23" t="s">
        <v>96</v>
      </c>
      <c r="C409" s="15">
        <v>2000</v>
      </c>
    </row>
    <row r="410" spans="1:3" ht="13.5" thickBot="1">
      <c r="A410" s="16">
        <v>5504</v>
      </c>
      <c r="B410" s="25" t="s">
        <v>9</v>
      </c>
      <c r="C410" s="18">
        <v>12000</v>
      </c>
    </row>
    <row r="411" spans="1:3" ht="13.5" thickBot="1">
      <c r="A411" s="16">
        <v>5511</v>
      </c>
      <c r="B411" s="25" t="s">
        <v>17</v>
      </c>
      <c r="C411" s="18">
        <v>166000</v>
      </c>
    </row>
    <row r="412" spans="1:3" ht="13.5" thickBot="1">
      <c r="A412" s="16">
        <v>5514</v>
      </c>
      <c r="B412" s="27" t="s">
        <v>14</v>
      </c>
      <c r="C412" s="18">
        <v>19300</v>
      </c>
    </row>
    <row r="413" spans="1:3" ht="13.5" thickBot="1">
      <c r="A413" s="16">
        <v>5515</v>
      </c>
      <c r="B413" s="27" t="s">
        <v>11</v>
      </c>
      <c r="C413" s="18">
        <v>12000</v>
      </c>
    </row>
    <row r="414" spans="1:3" ht="13.5" thickBot="1">
      <c r="A414" s="16">
        <v>5521</v>
      </c>
      <c r="B414" s="25" t="s">
        <v>87</v>
      </c>
      <c r="C414" s="18">
        <v>0</v>
      </c>
    </row>
    <row r="415" spans="1:3" ht="13.5" thickBot="1">
      <c r="A415" s="16">
        <v>5522</v>
      </c>
      <c r="B415" s="25" t="s">
        <v>88</v>
      </c>
      <c r="C415" s="18">
        <v>500</v>
      </c>
    </row>
    <row r="416" spans="1:3" ht="13.5" thickBot="1">
      <c r="A416" s="16">
        <v>5524</v>
      </c>
      <c r="B416" s="25" t="s">
        <v>89</v>
      </c>
      <c r="C416" s="18">
        <v>20000</v>
      </c>
    </row>
    <row r="417" spans="1:3" ht="13.5" thickBot="1">
      <c r="A417" s="16">
        <v>5532</v>
      </c>
      <c r="B417" s="25" t="s">
        <v>90</v>
      </c>
      <c r="C417" s="18">
        <v>500</v>
      </c>
    </row>
    <row r="418" spans="1:3" ht="13.5" thickBot="1">
      <c r="A418" s="16">
        <v>9201</v>
      </c>
      <c r="B418" s="25" t="s">
        <v>18</v>
      </c>
      <c r="C418" s="18">
        <v>0</v>
      </c>
    </row>
    <row r="419" spans="1:3" ht="15.75" thickBot="1">
      <c r="A419" s="28"/>
      <c r="B419" s="94" t="s">
        <v>97</v>
      </c>
      <c r="C419" s="92">
        <f>SUM(C405:C418)</f>
        <v>637990</v>
      </c>
    </row>
    <row r="421" spans="1:2" ht="15.75">
      <c r="A421" s="34"/>
      <c r="B421" s="35" t="s">
        <v>98</v>
      </c>
    </row>
    <row r="422" ht="13.5" thickBot="1"/>
    <row r="423" spans="1:3" ht="15">
      <c r="A423" s="4" t="s">
        <v>1</v>
      </c>
      <c r="B423" s="5" t="s">
        <v>2</v>
      </c>
      <c r="C423" s="6" t="s">
        <v>3</v>
      </c>
    </row>
    <row r="424" spans="1:3" ht="15.75" thickBot="1">
      <c r="A424" s="7"/>
      <c r="B424" s="8"/>
      <c r="C424" s="9">
        <v>2005</v>
      </c>
    </row>
    <row r="425" spans="1:3" ht="14.25">
      <c r="A425" s="10"/>
      <c r="B425" s="11" t="s">
        <v>4</v>
      </c>
      <c r="C425" s="12"/>
    </row>
    <row r="426" spans="1:3" ht="13.5" thickBot="1">
      <c r="A426" s="22">
        <v>500</v>
      </c>
      <c r="B426" s="36" t="s">
        <v>34</v>
      </c>
      <c r="C426" s="15">
        <v>260468</v>
      </c>
    </row>
    <row r="427" spans="1:3" ht="13.5" thickBot="1">
      <c r="A427" s="16">
        <v>506</v>
      </c>
      <c r="B427" s="17" t="s">
        <v>6</v>
      </c>
      <c r="C427" s="18">
        <v>87257</v>
      </c>
    </row>
    <row r="428" spans="1:3" ht="15.75" thickBot="1">
      <c r="A428" s="28"/>
      <c r="B428" s="79" t="s">
        <v>99</v>
      </c>
      <c r="C428" s="92">
        <f>SUM(C426:C427)</f>
        <v>347725</v>
      </c>
    </row>
    <row r="430" spans="1:2" ht="15" customHeight="1" thickBot="1">
      <c r="A430" s="34"/>
      <c r="B430" s="35" t="s">
        <v>100</v>
      </c>
    </row>
    <row r="431" spans="1:3" ht="15">
      <c r="A431" s="4" t="s">
        <v>1</v>
      </c>
      <c r="B431" s="5" t="s">
        <v>2</v>
      </c>
      <c r="C431" s="6" t="s">
        <v>3</v>
      </c>
    </row>
    <row r="432" spans="1:3" ht="15.75" thickBot="1">
      <c r="A432" s="7"/>
      <c r="B432" s="8"/>
      <c r="C432" s="9">
        <v>2005</v>
      </c>
    </row>
    <row r="433" spans="1:3" ht="14.25">
      <c r="A433" s="10"/>
      <c r="B433" s="11" t="s">
        <v>4</v>
      </c>
      <c r="C433" s="12"/>
    </row>
    <row r="434" spans="1:3" ht="13.5" thickBot="1">
      <c r="A434" s="22">
        <v>500</v>
      </c>
      <c r="B434" s="36" t="s">
        <v>34</v>
      </c>
      <c r="C434" s="15">
        <v>40300</v>
      </c>
    </row>
    <row r="435" spans="1:3" ht="13.5" thickBot="1">
      <c r="A435" s="16">
        <v>506</v>
      </c>
      <c r="B435" s="17" t="s">
        <v>6</v>
      </c>
      <c r="C435" s="18">
        <v>13500</v>
      </c>
    </row>
    <row r="436" spans="1:3" ht="15" thickBot="1">
      <c r="A436" s="19"/>
      <c r="B436" s="20" t="s">
        <v>7</v>
      </c>
      <c r="C436" s="21"/>
    </row>
    <row r="437" spans="1:3" ht="13.5" thickBot="1">
      <c r="A437" s="16">
        <v>5504</v>
      </c>
      <c r="B437" s="25" t="s">
        <v>9</v>
      </c>
      <c r="C437" s="18">
        <v>0</v>
      </c>
    </row>
    <row r="438" spans="1:3" ht="13.5" thickBot="1">
      <c r="A438" s="16">
        <v>5511</v>
      </c>
      <c r="B438" s="25" t="s">
        <v>17</v>
      </c>
      <c r="C438" s="18">
        <v>4000</v>
      </c>
    </row>
    <row r="439" spans="1:3" ht="13.5" thickBot="1">
      <c r="A439" s="16">
        <v>5515</v>
      </c>
      <c r="B439" s="27" t="s">
        <v>11</v>
      </c>
      <c r="C439" s="18">
        <v>8000</v>
      </c>
    </row>
    <row r="440" spans="1:3" ht="13.5" thickBot="1">
      <c r="A440" s="95">
        <v>5532</v>
      </c>
      <c r="B440" s="25" t="s">
        <v>90</v>
      </c>
      <c r="C440" s="18">
        <v>500</v>
      </c>
    </row>
    <row r="441" spans="1:3" ht="13.5" thickBot="1">
      <c r="A441" s="96">
        <v>9201</v>
      </c>
      <c r="B441" s="97" t="s">
        <v>18</v>
      </c>
      <c r="C441" s="98"/>
    </row>
    <row r="442" spans="1:3" ht="15.75" thickBot="1">
      <c r="A442" s="28"/>
      <c r="B442" s="99" t="s">
        <v>101</v>
      </c>
      <c r="C442" s="30">
        <f>SUM(C434+C435+C437+C438+C439+C440+C441)</f>
        <v>66300</v>
      </c>
    </row>
    <row r="443" spans="1:3" ht="15.75" thickBot="1">
      <c r="A443" s="100"/>
      <c r="B443" s="101" t="s">
        <v>102</v>
      </c>
      <c r="C443" s="102">
        <f>SUM(C419+C428+C442)</f>
        <v>1052015</v>
      </c>
    </row>
    <row r="445" spans="1:2" ht="15.75">
      <c r="A445" s="34"/>
      <c r="B445" s="35" t="s">
        <v>103</v>
      </c>
    </row>
    <row r="446" ht="13.5" thickBot="1">
      <c r="A446" s="34"/>
    </row>
    <row r="447" spans="1:3" ht="15">
      <c r="A447" s="4" t="s">
        <v>1</v>
      </c>
      <c r="B447" s="5" t="s">
        <v>2</v>
      </c>
      <c r="C447" s="6" t="s">
        <v>3</v>
      </c>
    </row>
    <row r="448" spans="1:3" ht="15.75" thickBot="1">
      <c r="A448" s="7"/>
      <c r="B448" s="8"/>
      <c r="C448" s="9">
        <v>2005</v>
      </c>
    </row>
    <row r="449" spans="1:3" ht="14.25">
      <c r="A449" s="10"/>
      <c r="B449" s="11" t="s">
        <v>4</v>
      </c>
      <c r="C449" s="12"/>
    </row>
    <row r="450" spans="1:3" ht="13.5" thickBot="1">
      <c r="A450" s="22">
        <v>500</v>
      </c>
      <c r="B450" s="36" t="s">
        <v>34</v>
      </c>
      <c r="C450" s="15">
        <v>351910</v>
      </c>
    </row>
    <row r="451" spans="1:3" ht="13.5" thickBot="1">
      <c r="A451" s="16">
        <v>506</v>
      </c>
      <c r="B451" s="17" t="s">
        <v>6</v>
      </c>
      <c r="C451" s="18">
        <v>117890</v>
      </c>
    </row>
    <row r="452" spans="1:3" ht="14.25">
      <c r="A452" s="19"/>
      <c r="B452" s="20" t="s">
        <v>7</v>
      </c>
      <c r="C452" s="21"/>
    </row>
    <row r="453" spans="1:3" ht="13.5" thickBot="1">
      <c r="A453" s="22">
        <v>5500</v>
      </c>
      <c r="B453" s="23" t="s">
        <v>8</v>
      </c>
      <c r="C453" s="15">
        <v>24210</v>
      </c>
    </row>
    <row r="454" spans="1:3" ht="13.5" thickBot="1">
      <c r="A454" s="22">
        <v>5503</v>
      </c>
      <c r="B454" s="23" t="s">
        <v>96</v>
      </c>
      <c r="C454" s="15">
        <v>6000</v>
      </c>
    </row>
    <row r="455" spans="1:3" ht="13.5" thickBot="1">
      <c r="A455" s="16">
        <v>5504</v>
      </c>
      <c r="B455" s="25" t="s">
        <v>9</v>
      </c>
      <c r="C455" s="18">
        <v>12000</v>
      </c>
    </row>
    <row r="456" spans="1:3" ht="13.5" thickBot="1">
      <c r="A456" s="16">
        <v>5511</v>
      </c>
      <c r="B456" s="25" t="s">
        <v>17</v>
      </c>
      <c r="C456" s="18">
        <v>111500</v>
      </c>
    </row>
    <row r="457" spans="1:3" ht="13.5" thickBot="1">
      <c r="A457" s="16">
        <v>5513</v>
      </c>
      <c r="B457" s="25" t="s">
        <v>10</v>
      </c>
      <c r="C457" s="26">
        <v>2000</v>
      </c>
    </row>
    <row r="458" spans="1:3" ht="13.5" thickBot="1">
      <c r="A458" s="16">
        <v>5514</v>
      </c>
      <c r="B458" s="27" t="s">
        <v>14</v>
      </c>
      <c r="C458" s="18">
        <v>15000</v>
      </c>
    </row>
    <row r="459" spans="1:3" ht="13.5" thickBot="1">
      <c r="A459" s="16">
        <v>5515</v>
      </c>
      <c r="B459" s="27" t="s">
        <v>11</v>
      </c>
      <c r="C459" s="18">
        <v>18000</v>
      </c>
    </row>
    <row r="460" spans="1:3" ht="13.5" thickBot="1">
      <c r="A460" s="16">
        <v>5521</v>
      </c>
      <c r="B460" s="25" t="s">
        <v>87</v>
      </c>
      <c r="C460" s="18">
        <v>0</v>
      </c>
    </row>
    <row r="461" spans="1:3" ht="13.5" thickBot="1">
      <c r="A461" s="16">
        <v>5522</v>
      </c>
      <c r="B461" s="25" t="s">
        <v>88</v>
      </c>
      <c r="C461" s="18">
        <v>500</v>
      </c>
    </row>
    <row r="462" spans="1:3" ht="13.5" thickBot="1">
      <c r="A462" s="16">
        <v>5524</v>
      </c>
      <c r="B462" s="25" t="s">
        <v>89</v>
      </c>
      <c r="C462" s="18">
        <v>24500</v>
      </c>
    </row>
    <row r="463" spans="1:3" ht="13.5" thickBot="1">
      <c r="A463" s="16">
        <v>5532</v>
      </c>
      <c r="B463" s="25" t="s">
        <v>90</v>
      </c>
      <c r="C463" s="18">
        <v>0</v>
      </c>
    </row>
    <row r="464" spans="1:3" ht="13.5" thickBot="1">
      <c r="A464" s="16">
        <v>9201</v>
      </c>
      <c r="B464" s="25" t="s">
        <v>18</v>
      </c>
      <c r="C464" s="18">
        <v>0</v>
      </c>
    </row>
    <row r="465" spans="1:3" ht="15.75" thickBot="1">
      <c r="A465" s="28"/>
      <c r="B465" s="29" t="s">
        <v>104</v>
      </c>
      <c r="C465" s="92">
        <f>SUM(C450:C464)</f>
        <v>683510</v>
      </c>
    </row>
    <row r="467" spans="1:2" ht="15.75">
      <c r="A467" s="34"/>
      <c r="B467" s="35" t="s">
        <v>105</v>
      </c>
    </row>
    <row r="468" ht="13.5" thickBot="1">
      <c r="A468" s="34"/>
    </row>
    <row r="469" spans="1:3" ht="15">
      <c r="A469" s="4" t="s">
        <v>1</v>
      </c>
      <c r="B469" s="5" t="s">
        <v>2</v>
      </c>
      <c r="C469" s="6" t="s">
        <v>3</v>
      </c>
    </row>
    <row r="470" spans="1:3" ht="15.75" thickBot="1">
      <c r="A470" s="7"/>
      <c r="B470" s="8"/>
      <c r="C470" s="9">
        <v>2005</v>
      </c>
    </row>
    <row r="471" spans="1:3" ht="14.25">
      <c r="A471" s="10"/>
      <c r="B471" s="11" t="s">
        <v>4</v>
      </c>
      <c r="C471" s="12"/>
    </row>
    <row r="472" spans="1:3" ht="13.5" thickBot="1">
      <c r="A472" s="22">
        <v>500</v>
      </c>
      <c r="B472" s="36" t="s">
        <v>34</v>
      </c>
      <c r="C472" s="15">
        <v>459285</v>
      </c>
    </row>
    <row r="473" spans="1:3" ht="13.5" thickBot="1">
      <c r="A473" s="16">
        <v>506</v>
      </c>
      <c r="B473" s="17" t="s">
        <v>6</v>
      </c>
      <c r="C473" s="18">
        <v>153860</v>
      </c>
    </row>
    <row r="474" spans="1:3" ht="15.75" thickBot="1">
      <c r="A474" s="28"/>
      <c r="B474" s="79" t="s">
        <v>106</v>
      </c>
      <c r="C474" s="92">
        <f>SUM(C472:C473)</f>
        <v>613145</v>
      </c>
    </row>
    <row r="476" spans="1:2" ht="15.75">
      <c r="A476" s="34"/>
      <c r="B476" s="35" t="s">
        <v>107</v>
      </c>
    </row>
    <row r="478" ht="13.5" thickBot="1"/>
    <row r="479" spans="1:3" ht="15">
      <c r="A479" s="4" t="s">
        <v>1</v>
      </c>
      <c r="B479" s="5" t="s">
        <v>2</v>
      </c>
      <c r="C479" s="6" t="s">
        <v>3</v>
      </c>
    </row>
    <row r="480" spans="1:3" ht="15.75" thickBot="1">
      <c r="A480" s="7"/>
      <c r="B480" s="8"/>
      <c r="C480" s="9">
        <v>2005</v>
      </c>
    </row>
    <row r="481" spans="1:3" ht="14.25">
      <c r="A481" s="10"/>
      <c r="B481" s="11" t="s">
        <v>4</v>
      </c>
      <c r="C481" s="12"/>
    </row>
    <row r="482" spans="1:3" ht="13.5" thickBot="1">
      <c r="A482" s="22">
        <v>500</v>
      </c>
      <c r="B482" s="36" t="s">
        <v>34</v>
      </c>
      <c r="C482" s="15">
        <v>54340</v>
      </c>
    </row>
    <row r="483" spans="1:3" ht="13.5" thickBot="1">
      <c r="A483" s="16">
        <v>506</v>
      </c>
      <c r="B483" s="17" t="s">
        <v>6</v>
      </c>
      <c r="C483" s="18">
        <v>18205</v>
      </c>
    </row>
    <row r="484" spans="1:3" ht="14.25">
      <c r="A484" s="19"/>
      <c r="B484" s="20" t="s">
        <v>7</v>
      </c>
      <c r="C484" s="21"/>
    </row>
    <row r="485" spans="1:3" ht="13.5" thickBot="1">
      <c r="A485" s="22">
        <v>5500</v>
      </c>
      <c r="B485" s="23" t="s">
        <v>8</v>
      </c>
      <c r="C485" s="15">
        <v>0</v>
      </c>
    </row>
    <row r="486" spans="1:3" ht="13.5" thickBot="1">
      <c r="A486" s="16">
        <v>5504</v>
      </c>
      <c r="B486" s="25" t="s">
        <v>9</v>
      </c>
      <c r="C486" s="18">
        <v>0</v>
      </c>
    </row>
    <row r="487" spans="1:3" ht="13.5" thickBot="1">
      <c r="A487" s="16">
        <v>5511</v>
      </c>
      <c r="B487" s="25" t="s">
        <v>17</v>
      </c>
      <c r="C487" s="18">
        <v>2500</v>
      </c>
    </row>
    <row r="488" spans="1:3" ht="13.5" thickBot="1">
      <c r="A488" s="16">
        <v>5515</v>
      </c>
      <c r="B488" s="27" t="s">
        <v>11</v>
      </c>
      <c r="C488" s="18">
        <v>2000</v>
      </c>
    </row>
    <row r="489" spans="1:3" ht="13.5" thickBot="1">
      <c r="A489" s="95">
        <v>5532</v>
      </c>
      <c r="B489" s="25" t="s">
        <v>90</v>
      </c>
      <c r="C489" s="18">
        <v>500</v>
      </c>
    </row>
    <row r="490" spans="1:3" ht="13.5" thickBot="1">
      <c r="A490" s="96">
        <v>9201</v>
      </c>
      <c r="B490" s="97" t="s">
        <v>18</v>
      </c>
      <c r="C490" s="98"/>
    </row>
    <row r="491" spans="1:3" ht="15.75" thickBot="1">
      <c r="A491" s="28"/>
      <c r="B491" s="94" t="s">
        <v>108</v>
      </c>
      <c r="C491" s="30">
        <f>SUM(C482+C483+C485+C486+C487+C488+C489+C490)</f>
        <v>77545</v>
      </c>
    </row>
    <row r="492" spans="1:3" ht="15.75" thickBot="1">
      <c r="A492" s="100"/>
      <c r="B492" s="103" t="s">
        <v>104</v>
      </c>
      <c r="C492" s="102">
        <f>SUM(C465+C474+C491)</f>
        <v>1374200</v>
      </c>
    </row>
    <row r="509" spans="1:2" ht="16.5" thickBot="1">
      <c r="A509" s="34"/>
      <c r="B509" s="35" t="s">
        <v>109</v>
      </c>
    </row>
    <row r="510" spans="1:3" ht="15">
      <c r="A510" s="4" t="s">
        <v>1</v>
      </c>
      <c r="B510" s="5" t="s">
        <v>2</v>
      </c>
      <c r="C510" s="6" t="s">
        <v>3</v>
      </c>
    </row>
    <row r="511" spans="1:3" ht="15.75" thickBot="1">
      <c r="A511" s="7"/>
      <c r="B511" s="8"/>
      <c r="C511" s="9">
        <v>2005</v>
      </c>
    </row>
    <row r="512" spans="1:3" ht="14.25">
      <c r="A512" s="10"/>
      <c r="B512" s="11" t="s">
        <v>4</v>
      </c>
      <c r="C512" s="12"/>
    </row>
    <row r="513" spans="1:3" ht="13.5" thickBot="1">
      <c r="A513" s="22">
        <v>500</v>
      </c>
      <c r="B513" s="36" t="s">
        <v>34</v>
      </c>
      <c r="C513" s="15">
        <v>629995</v>
      </c>
    </row>
    <row r="514" spans="1:3" ht="13.5" thickBot="1">
      <c r="A514" s="16">
        <v>506</v>
      </c>
      <c r="B514" s="17" t="s">
        <v>6</v>
      </c>
      <c r="C514" s="18">
        <v>211050</v>
      </c>
    </row>
    <row r="515" spans="1:3" ht="14.25">
      <c r="A515" s="19"/>
      <c r="B515" s="20" t="s">
        <v>7</v>
      </c>
      <c r="C515" s="21"/>
    </row>
    <row r="516" spans="1:3" ht="13.5" thickBot="1">
      <c r="A516" s="22">
        <v>5500</v>
      </c>
      <c r="B516" s="23" t="s">
        <v>8</v>
      </c>
      <c r="C516" s="15">
        <v>109000</v>
      </c>
    </row>
    <row r="517" spans="1:3" ht="13.5" thickBot="1">
      <c r="A517" s="16">
        <v>5504</v>
      </c>
      <c r="B517" s="25" t="s">
        <v>9</v>
      </c>
      <c r="C517" s="18">
        <v>32000</v>
      </c>
    </row>
    <row r="518" spans="1:3" ht="13.5" thickBot="1">
      <c r="A518" s="16">
        <v>5511</v>
      </c>
      <c r="B518" s="25" t="s">
        <v>17</v>
      </c>
      <c r="C518" s="18">
        <v>410000</v>
      </c>
    </row>
    <row r="519" spans="1:3" ht="13.5" thickBot="1">
      <c r="A519" s="16">
        <v>5513</v>
      </c>
      <c r="B519" s="25" t="s">
        <v>10</v>
      </c>
      <c r="C519" s="26">
        <v>29500</v>
      </c>
    </row>
    <row r="520" spans="1:3" ht="13.5" thickBot="1">
      <c r="A520" s="16">
        <v>5514</v>
      </c>
      <c r="B520" s="27" t="s">
        <v>14</v>
      </c>
      <c r="C520" s="18">
        <v>51000</v>
      </c>
    </row>
    <row r="521" spans="1:3" ht="13.5" thickBot="1">
      <c r="A521" s="16">
        <v>5515</v>
      </c>
      <c r="B521" s="27" t="s">
        <v>11</v>
      </c>
      <c r="C521" s="18">
        <v>75000</v>
      </c>
    </row>
    <row r="522" spans="1:3" ht="13.5" thickBot="1">
      <c r="A522" s="16">
        <v>5521</v>
      </c>
      <c r="B522" s="25" t="s">
        <v>87</v>
      </c>
      <c r="C522" s="18">
        <v>0</v>
      </c>
    </row>
    <row r="523" spans="1:3" ht="13.5" thickBot="1">
      <c r="A523" s="16">
        <v>5522</v>
      </c>
      <c r="B523" s="25" t="s">
        <v>88</v>
      </c>
      <c r="C523" s="18">
        <v>600</v>
      </c>
    </row>
    <row r="524" spans="1:3" ht="13.5" thickBot="1">
      <c r="A524" s="16">
        <v>5524</v>
      </c>
      <c r="B524" s="25" t="s">
        <v>89</v>
      </c>
      <c r="C524" s="18">
        <v>70500</v>
      </c>
    </row>
    <row r="525" spans="1:3" ht="15.75" customHeight="1" thickBot="1">
      <c r="A525" s="95">
        <v>5532</v>
      </c>
      <c r="B525" s="25" t="s">
        <v>90</v>
      </c>
      <c r="C525" s="18">
        <v>0</v>
      </c>
    </row>
    <row r="526" spans="1:3" ht="13.5" thickBot="1">
      <c r="A526" s="16">
        <v>9201</v>
      </c>
      <c r="B526" s="25" t="s">
        <v>18</v>
      </c>
      <c r="C526" s="18">
        <v>0</v>
      </c>
    </row>
    <row r="527" spans="1:3" ht="15.75" thickBot="1">
      <c r="A527" s="28"/>
      <c r="B527" s="29" t="s">
        <v>110</v>
      </c>
      <c r="C527" s="92">
        <f>SUM(C513+C514+C516+C517+C518+C519+C520+C521+C522+C523+C524+C525+C526)</f>
        <v>1618645</v>
      </c>
    </row>
    <row r="529" spans="1:2" ht="15" customHeight="1" thickBot="1">
      <c r="A529" s="34"/>
      <c r="B529" s="35" t="s">
        <v>111</v>
      </c>
    </row>
    <row r="530" spans="1:3" ht="15">
      <c r="A530" s="4" t="s">
        <v>1</v>
      </c>
      <c r="B530" s="5" t="s">
        <v>2</v>
      </c>
      <c r="C530" s="6" t="s">
        <v>3</v>
      </c>
    </row>
    <row r="531" spans="1:3" ht="15.75" thickBot="1">
      <c r="A531" s="7"/>
      <c r="B531" s="8"/>
      <c r="C531" s="9">
        <v>2005</v>
      </c>
    </row>
    <row r="532" spans="1:3" ht="14.25">
      <c r="A532" s="10"/>
      <c r="B532" s="11" t="s">
        <v>4</v>
      </c>
      <c r="C532" s="12"/>
    </row>
    <row r="533" spans="1:3" ht="13.5" thickBot="1">
      <c r="A533" s="22">
        <v>500</v>
      </c>
      <c r="B533" s="36" t="s">
        <v>34</v>
      </c>
      <c r="C533" s="15">
        <v>1514098</v>
      </c>
    </row>
    <row r="534" spans="1:3" ht="13.5" thickBot="1">
      <c r="A534" s="16">
        <v>506</v>
      </c>
      <c r="B534" s="17" t="s">
        <v>6</v>
      </c>
      <c r="C534" s="18">
        <v>507222</v>
      </c>
    </row>
    <row r="535" spans="1:3" ht="15.75" thickBot="1">
      <c r="A535" s="28"/>
      <c r="B535" s="79" t="s">
        <v>112</v>
      </c>
      <c r="C535" s="92">
        <f>SUM(C533:C534)</f>
        <v>2021320</v>
      </c>
    </row>
    <row r="537" spans="1:2" ht="15.75">
      <c r="A537" s="34"/>
      <c r="B537" s="35" t="s">
        <v>113</v>
      </c>
    </row>
    <row r="538" ht="13.5" thickBot="1">
      <c r="A538" s="34"/>
    </row>
    <row r="539" spans="1:3" ht="15">
      <c r="A539" s="4" t="s">
        <v>1</v>
      </c>
      <c r="B539" s="5" t="s">
        <v>2</v>
      </c>
      <c r="C539" s="6" t="s">
        <v>3</v>
      </c>
    </row>
    <row r="540" spans="1:3" ht="15.75" thickBot="1">
      <c r="A540" s="7"/>
      <c r="B540" s="8"/>
      <c r="C540" s="9">
        <v>2005</v>
      </c>
    </row>
    <row r="541" spans="1:3" ht="14.25">
      <c r="A541" s="10"/>
      <c r="B541" s="11" t="s">
        <v>4</v>
      </c>
      <c r="C541" s="12"/>
    </row>
    <row r="542" spans="1:3" ht="13.5" thickBot="1">
      <c r="A542" s="22">
        <v>500</v>
      </c>
      <c r="B542" s="36" t="s">
        <v>34</v>
      </c>
      <c r="C542" s="15">
        <v>105625</v>
      </c>
    </row>
    <row r="543" spans="1:3" ht="13.5" thickBot="1">
      <c r="A543" s="16">
        <v>506</v>
      </c>
      <c r="B543" s="17" t="s">
        <v>6</v>
      </c>
      <c r="C543" s="18">
        <v>35385</v>
      </c>
    </row>
    <row r="544" spans="1:3" ht="15" thickBot="1">
      <c r="A544" s="19"/>
      <c r="B544" s="20" t="s">
        <v>7</v>
      </c>
      <c r="C544" s="21"/>
    </row>
    <row r="545" spans="1:3" ht="13.5" thickBot="1">
      <c r="A545" s="16">
        <v>5504</v>
      </c>
      <c r="B545" s="25" t="s">
        <v>9</v>
      </c>
      <c r="C545" s="18">
        <v>0</v>
      </c>
    </row>
    <row r="546" spans="1:3" ht="13.5" thickBot="1">
      <c r="A546" s="16">
        <v>5511</v>
      </c>
      <c r="B546" s="25" t="s">
        <v>17</v>
      </c>
      <c r="C546" s="18">
        <v>7000</v>
      </c>
    </row>
    <row r="547" spans="1:3" ht="13.5" thickBot="1">
      <c r="A547" s="16">
        <v>5515</v>
      </c>
      <c r="B547" s="27" t="s">
        <v>11</v>
      </c>
      <c r="C547" s="18">
        <v>8000</v>
      </c>
    </row>
    <row r="548" spans="1:3" ht="13.5" thickBot="1">
      <c r="A548" s="95">
        <v>5532</v>
      </c>
      <c r="B548" s="25" t="s">
        <v>90</v>
      </c>
      <c r="C548" s="18">
        <v>1500</v>
      </c>
    </row>
    <row r="549" spans="1:3" ht="15.75" thickBot="1">
      <c r="A549" s="28"/>
      <c r="B549" s="94" t="s">
        <v>114</v>
      </c>
      <c r="C549" s="30">
        <f>SUM(C542+C543+C545+C546+C547+C548)</f>
        <v>157510</v>
      </c>
    </row>
    <row r="550" spans="1:3" ht="15.75" thickBot="1">
      <c r="A550" s="100"/>
      <c r="B550" s="103" t="s">
        <v>110</v>
      </c>
      <c r="C550" s="104">
        <f>SUM(C527+C535+C549)</f>
        <v>3797475</v>
      </c>
    </row>
    <row r="552" ht="16.5" thickBot="1">
      <c r="B552" s="35" t="s">
        <v>115</v>
      </c>
    </row>
    <row r="553" spans="1:3" ht="15">
      <c r="A553" s="4" t="s">
        <v>1</v>
      </c>
      <c r="B553" s="5" t="s">
        <v>2</v>
      </c>
      <c r="C553" s="6" t="s">
        <v>3</v>
      </c>
    </row>
    <row r="554" spans="1:3" ht="15.75" thickBot="1">
      <c r="A554" s="7"/>
      <c r="B554" s="8"/>
      <c r="C554" s="9">
        <v>2005</v>
      </c>
    </row>
    <row r="555" spans="1:3" ht="14.25">
      <c r="A555" s="84"/>
      <c r="B555" s="11" t="s">
        <v>4</v>
      </c>
      <c r="C555" s="12"/>
    </row>
    <row r="556" spans="1:3" ht="13.5" thickBot="1">
      <c r="A556" s="22">
        <v>500</v>
      </c>
      <c r="B556" s="36" t="s">
        <v>34</v>
      </c>
      <c r="C556" s="15">
        <v>1195120</v>
      </c>
    </row>
    <row r="557" spans="1:3" ht="13.5" thickBot="1">
      <c r="A557" s="16">
        <v>506</v>
      </c>
      <c r="B557" s="17" t="s">
        <v>6</v>
      </c>
      <c r="C557" s="18">
        <v>400365</v>
      </c>
    </row>
    <row r="558" spans="1:3" ht="14.25">
      <c r="A558" s="19"/>
      <c r="B558" s="20" t="s">
        <v>7</v>
      </c>
      <c r="C558" s="21"/>
    </row>
    <row r="559" spans="1:3" ht="13.5" thickBot="1">
      <c r="A559" s="22">
        <v>5500</v>
      </c>
      <c r="B559" s="23" t="s">
        <v>8</v>
      </c>
      <c r="C559" s="15">
        <v>215000</v>
      </c>
    </row>
    <row r="560" spans="1:3" ht="13.5" thickBot="1">
      <c r="A560" s="16">
        <v>5504</v>
      </c>
      <c r="B560" s="25" t="s">
        <v>9</v>
      </c>
      <c r="C560" s="18">
        <v>60000</v>
      </c>
    </row>
    <row r="561" spans="1:3" ht="13.5" thickBot="1">
      <c r="A561" s="16">
        <v>5511</v>
      </c>
      <c r="B561" s="25" t="s">
        <v>17</v>
      </c>
      <c r="C561" s="18">
        <v>566000</v>
      </c>
    </row>
    <row r="562" spans="1:3" ht="13.5" thickBot="1">
      <c r="A562" s="16">
        <v>5513</v>
      </c>
      <c r="B562" s="25" t="s">
        <v>10</v>
      </c>
      <c r="C562" s="26">
        <v>22000</v>
      </c>
    </row>
    <row r="563" spans="1:3" ht="13.5" thickBot="1">
      <c r="A563" s="16">
        <v>5514</v>
      </c>
      <c r="B563" s="27" t="s">
        <v>14</v>
      </c>
      <c r="C563" s="18">
        <v>62280</v>
      </c>
    </row>
    <row r="564" spans="1:3" ht="13.5" thickBot="1">
      <c r="A564" s="16">
        <v>5515</v>
      </c>
      <c r="B564" s="27" t="s">
        <v>11</v>
      </c>
      <c r="C564" s="18">
        <v>115000</v>
      </c>
    </row>
    <row r="565" spans="1:3" ht="13.5" thickBot="1">
      <c r="A565" s="16">
        <v>5521</v>
      </c>
      <c r="B565" s="25" t="s">
        <v>87</v>
      </c>
      <c r="C565" s="18">
        <v>1645</v>
      </c>
    </row>
    <row r="566" spans="1:3" ht="13.5" thickBot="1">
      <c r="A566" s="16">
        <v>5522</v>
      </c>
      <c r="B566" s="25" t="s">
        <v>88</v>
      </c>
      <c r="C566" s="18">
        <v>1000</v>
      </c>
    </row>
    <row r="567" spans="1:3" ht="13.5" thickBot="1">
      <c r="A567" s="16">
        <v>5524</v>
      </c>
      <c r="B567" s="25" t="s">
        <v>89</v>
      </c>
      <c r="C567" s="105">
        <v>305120</v>
      </c>
    </row>
    <row r="568" spans="1:3" ht="13.5" thickBot="1">
      <c r="A568" s="16">
        <v>5500</v>
      </c>
      <c r="B568" s="27" t="s">
        <v>116</v>
      </c>
      <c r="C568" s="18">
        <v>478000</v>
      </c>
    </row>
    <row r="569" spans="1:3" ht="13.5" thickBot="1">
      <c r="A569" s="16">
        <v>9201</v>
      </c>
      <c r="B569" s="25" t="s">
        <v>18</v>
      </c>
      <c r="C569" s="18">
        <v>2000000</v>
      </c>
    </row>
    <row r="570" spans="1:3" ht="15.75" thickBot="1">
      <c r="A570" s="28"/>
      <c r="B570" s="29" t="s">
        <v>117</v>
      </c>
      <c r="C570" s="30">
        <f>SUM(C556+C557+C559+C560+C561+C562+C563+C564+C565+C566+C567+C568+C569)</f>
        <v>5421530</v>
      </c>
    </row>
    <row r="571" ht="16.5" thickBot="1">
      <c r="B571" s="35" t="s">
        <v>118</v>
      </c>
    </row>
    <row r="572" spans="1:3" ht="15">
      <c r="A572" s="4" t="s">
        <v>1</v>
      </c>
      <c r="B572" s="5" t="s">
        <v>2</v>
      </c>
      <c r="C572" s="6" t="s">
        <v>3</v>
      </c>
    </row>
    <row r="573" spans="1:3" ht="15.75" thickBot="1">
      <c r="A573" s="7"/>
      <c r="B573" s="8"/>
      <c r="C573" s="9">
        <v>2005</v>
      </c>
    </row>
    <row r="574" spans="1:3" ht="14.25">
      <c r="A574" s="10"/>
      <c r="B574" s="11" t="s">
        <v>4</v>
      </c>
      <c r="C574" s="12"/>
    </row>
    <row r="575" spans="1:3" ht="13.5" thickBot="1">
      <c r="A575" s="22">
        <v>500</v>
      </c>
      <c r="B575" s="36" t="s">
        <v>34</v>
      </c>
      <c r="C575" s="15">
        <v>3408720</v>
      </c>
    </row>
    <row r="576" spans="1:3" ht="13.5" thickBot="1">
      <c r="A576" s="16">
        <v>506</v>
      </c>
      <c r="B576" s="17" t="s">
        <v>6</v>
      </c>
      <c r="C576" s="18">
        <v>1141920</v>
      </c>
    </row>
    <row r="577" spans="1:3" ht="15.75" thickBot="1">
      <c r="A577" s="28"/>
      <c r="B577" s="79" t="s">
        <v>119</v>
      </c>
      <c r="C577" s="92">
        <f>SUM(C575:C576)</f>
        <v>4550640</v>
      </c>
    </row>
    <row r="579" ht="16.5" thickBot="1">
      <c r="B579" s="35" t="s">
        <v>120</v>
      </c>
    </row>
    <row r="580" spans="1:3" ht="15">
      <c r="A580" s="4" t="s">
        <v>1</v>
      </c>
      <c r="B580" s="5" t="s">
        <v>2</v>
      </c>
      <c r="C580" s="6" t="s">
        <v>3</v>
      </c>
    </row>
    <row r="581" spans="1:3" ht="14.25" customHeight="1" thickBot="1">
      <c r="A581" s="7"/>
      <c r="B581" s="8"/>
      <c r="C581" s="9">
        <v>2005</v>
      </c>
    </row>
    <row r="582" spans="1:3" ht="14.25" customHeight="1">
      <c r="A582" s="10"/>
      <c r="B582" s="11" t="s">
        <v>4</v>
      </c>
      <c r="C582" s="12"/>
    </row>
    <row r="583" spans="1:3" ht="14.25" customHeight="1" thickBot="1">
      <c r="A583" s="22">
        <v>500</v>
      </c>
      <c r="B583" s="36" t="s">
        <v>34</v>
      </c>
      <c r="C583" s="15">
        <v>252710</v>
      </c>
    </row>
    <row r="584" spans="1:3" ht="13.5" thickBot="1">
      <c r="A584" s="16">
        <v>506</v>
      </c>
      <c r="B584" s="17" t="s">
        <v>6</v>
      </c>
      <c r="C584" s="18">
        <v>84660</v>
      </c>
    </row>
    <row r="585" spans="1:3" ht="15" thickBot="1">
      <c r="A585" s="19"/>
      <c r="B585" s="20" t="s">
        <v>7</v>
      </c>
      <c r="C585" s="21"/>
    </row>
    <row r="586" spans="1:3" ht="13.5" thickBot="1">
      <c r="A586" s="16">
        <v>5524</v>
      </c>
      <c r="B586" s="25" t="s">
        <v>89</v>
      </c>
      <c r="C586" s="105">
        <v>3000</v>
      </c>
    </row>
    <row r="587" spans="1:3" ht="15.75" thickBot="1">
      <c r="A587" s="28"/>
      <c r="B587" s="79" t="s">
        <v>121</v>
      </c>
      <c r="C587" s="92">
        <f>SUM(C583:C586)</f>
        <v>340370</v>
      </c>
    </row>
    <row r="589" spans="1:2" ht="16.5" thickBot="1">
      <c r="A589" s="34"/>
      <c r="B589" s="35" t="s">
        <v>122</v>
      </c>
    </row>
    <row r="590" spans="1:3" ht="15">
      <c r="A590" s="4" t="s">
        <v>1</v>
      </c>
      <c r="B590" s="5" t="s">
        <v>2</v>
      </c>
      <c r="C590" s="6" t="s">
        <v>3</v>
      </c>
    </row>
    <row r="591" spans="1:3" ht="15.75" thickBot="1">
      <c r="A591" s="7"/>
      <c r="B591" s="8"/>
      <c r="C591" s="9">
        <v>2005</v>
      </c>
    </row>
    <row r="592" spans="1:3" ht="14.25">
      <c r="A592" s="10"/>
      <c r="B592" s="11" t="s">
        <v>4</v>
      </c>
      <c r="C592" s="12"/>
    </row>
    <row r="593" spans="1:3" ht="13.5" thickBot="1">
      <c r="A593" s="22">
        <v>500</v>
      </c>
      <c r="B593" s="36" t="s">
        <v>34</v>
      </c>
      <c r="C593" s="15">
        <v>151255</v>
      </c>
    </row>
    <row r="594" spans="1:3" ht="13.5" thickBot="1">
      <c r="A594" s="16">
        <v>506</v>
      </c>
      <c r="B594" s="17" t="s">
        <v>6</v>
      </c>
      <c r="C594" s="18">
        <v>50670</v>
      </c>
    </row>
    <row r="595" spans="1:3" ht="14.25">
      <c r="A595" s="19"/>
      <c r="B595" s="20" t="s">
        <v>7</v>
      </c>
      <c r="C595" s="21"/>
    </row>
    <row r="596" spans="1:3" ht="13.5" thickBot="1">
      <c r="A596" s="22">
        <v>5500</v>
      </c>
      <c r="B596" s="23" t="s">
        <v>8</v>
      </c>
      <c r="C596" s="15">
        <v>1500</v>
      </c>
    </row>
    <row r="597" spans="1:3" ht="13.5" thickBot="1">
      <c r="A597" s="16">
        <v>5504</v>
      </c>
      <c r="B597" s="25" t="s">
        <v>9</v>
      </c>
      <c r="C597" s="18">
        <v>0</v>
      </c>
    </row>
    <row r="598" spans="1:3" ht="13.5" thickBot="1">
      <c r="A598" s="16">
        <v>5511</v>
      </c>
      <c r="B598" s="25" t="s">
        <v>17</v>
      </c>
      <c r="C598" s="18">
        <v>51000</v>
      </c>
    </row>
    <row r="599" spans="1:3" ht="13.5" thickBot="1">
      <c r="A599" s="16">
        <v>5515</v>
      </c>
      <c r="B599" s="27" t="s">
        <v>11</v>
      </c>
      <c r="C599" s="18">
        <v>7000</v>
      </c>
    </row>
    <row r="600" spans="1:3" ht="13.5" thickBot="1">
      <c r="A600" s="95">
        <v>5532</v>
      </c>
      <c r="B600" s="25" t="s">
        <v>90</v>
      </c>
      <c r="C600" s="18">
        <v>2000</v>
      </c>
    </row>
    <row r="601" spans="1:3" ht="18.75" customHeight="1" thickBot="1">
      <c r="A601" s="96">
        <v>9201</v>
      </c>
      <c r="B601" s="97" t="s">
        <v>18</v>
      </c>
      <c r="C601" s="98">
        <v>0</v>
      </c>
    </row>
    <row r="602" spans="1:3" ht="15.75" thickBot="1">
      <c r="A602" s="28"/>
      <c r="B602" s="94" t="s">
        <v>123</v>
      </c>
      <c r="C602" s="30">
        <f>SUM(C593+C594+C596+C597+C598+C599+C600+C601)</f>
        <v>263425</v>
      </c>
    </row>
    <row r="603" ht="11.25" customHeight="1"/>
    <row r="604" spans="1:2" ht="16.5" thickBot="1">
      <c r="A604" s="34"/>
      <c r="B604" s="35" t="s">
        <v>124</v>
      </c>
    </row>
    <row r="605" spans="1:3" ht="15">
      <c r="A605" s="4" t="s">
        <v>1</v>
      </c>
      <c r="B605" s="5" t="s">
        <v>2</v>
      </c>
      <c r="C605" s="6" t="s">
        <v>3</v>
      </c>
    </row>
    <row r="606" spans="1:3" ht="15.75" thickBot="1">
      <c r="A606" s="7"/>
      <c r="B606" s="8"/>
      <c r="C606" s="9">
        <v>2005</v>
      </c>
    </row>
    <row r="607" spans="1:3" ht="14.25">
      <c r="A607" s="10"/>
      <c r="B607" s="11" t="s">
        <v>4</v>
      </c>
      <c r="C607" s="12"/>
    </row>
    <row r="608" spans="1:3" ht="13.5" thickBot="1">
      <c r="A608" s="22">
        <v>500</v>
      </c>
      <c r="B608" s="36" t="s">
        <v>34</v>
      </c>
      <c r="C608" s="15">
        <v>206465</v>
      </c>
    </row>
    <row r="609" spans="1:3" ht="13.5" thickBot="1">
      <c r="A609" s="16">
        <v>506</v>
      </c>
      <c r="B609" s="17" t="s">
        <v>6</v>
      </c>
      <c r="C609" s="18">
        <v>69165</v>
      </c>
    </row>
    <row r="610" spans="1:3" ht="14.25">
      <c r="A610" s="19"/>
      <c r="B610" s="20" t="s">
        <v>7</v>
      </c>
      <c r="C610" s="21"/>
    </row>
    <row r="611" spans="1:3" ht="13.5" thickBot="1">
      <c r="A611" s="22">
        <v>5500</v>
      </c>
      <c r="B611" s="23" t="s">
        <v>8</v>
      </c>
      <c r="C611" s="15">
        <v>6500</v>
      </c>
    </row>
    <row r="612" spans="1:3" ht="13.5" thickBot="1">
      <c r="A612" s="16">
        <v>5511</v>
      </c>
      <c r="B612" s="25" t="s">
        <v>17</v>
      </c>
      <c r="C612" s="18">
        <v>22000</v>
      </c>
    </row>
    <row r="613" spans="1:3" ht="13.5" thickBot="1">
      <c r="A613" s="95">
        <v>5532</v>
      </c>
      <c r="B613" s="25" t="s">
        <v>90</v>
      </c>
      <c r="C613" s="18">
        <v>2000</v>
      </c>
    </row>
    <row r="614" spans="1:3" ht="15.75" customHeight="1" thickBot="1">
      <c r="A614" s="96">
        <v>9201</v>
      </c>
      <c r="B614" s="97" t="s">
        <v>18</v>
      </c>
      <c r="C614" s="98">
        <v>0</v>
      </c>
    </row>
    <row r="615" spans="1:3" ht="15.75" thickBot="1">
      <c r="A615" s="28"/>
      <c r="B615" s="106" t="s">
        <v>125</v>
      </c>
      <c r="C615" s="30">
        <f>SUM(C608+C609+C611+C612+C613+C614)</f>
        <v>306130</v>
      </c>
    </row>
    <row r="616" spans="1:3" ht="15.75" thickBot="1">
      <c r="A616" s="100"/>
      <c r="B616" s="103" t="s">
        <v>117</v>
      </c>
      <c r="C616" s="104">
        <f>SUM(C570+C577+C602+C615+C587)</f>
        <v>10882095</v>
      </c>
    </row>
    <row r="617" spans="1:3" ht="15.75" thickBot="1">
      <c r="A617" s="107"/>
      <c r="B617" s="32" t="s">
        <v>126</v>
      </c>
      <c r="C617" s="108">
        <f>SUM(C443+C492+C550+C616)</f>
        <v>17105785</v>
      </c>
    </row>
    <row r="634" spans="1:2" ht="15.75">
      <c r="A634" s="34"/>
      <c r="B634" s="35" t="s">
        <v>127</v>
      </c>
    </row>
    <row r="635" ht="13.5" thickBot="1">
      <c r="A635" s="34"/>
    </row>
    <row r="636" spans="1:3" ht="15">
      <c r="A636" s="4" t="s">
        <v>1</v>
      </c>
      <c r="B636" s="5" t="s">
        <v>2</v>
      </c>
      <c r="C636" s="6" t="s">
        <v>3</v>
      </c>
    </row>
    <row r="637" spans="1:3" ht="15.75" thickBot="1">
      <c r="A637" s="7"/>
      <c r="B637" s="8"/>
      <c r="C637" s="9">
        <v>2005</v>
      </c>
    </row>
    <row r="638" spans="1:3" ht="14.25">
      <c r="A638" s="10"/>
      <c r="B638" s="11" t="s">
        <v>4</v>
      </c>
      <c r="C638" s="12"/>
    </row>
    <row r="639" spans="1:3" ht="13.5" thickBot="1">
      <c r="A639" s="22">
        <v>500</v>
      </c>
      <c r="B639" s="36" t="s">
        <v>34</v>
      </c>
      <c r="C639" s="15">
        <v>30000</v>
      </c>
    </row>
    <row r="640" spans="1:3" ht="13.5" thickBot="1">
      <c r="A640" s="16">
        <v>506</v>
      </c>
      <c r="B640" s="17" t="s">
        <v>6</v>
      </c>
      <c r="C640" s="18">
        <v>10050</v>
      </c>
    </row>
    <row r="641" spans="1:3" ht="14.25">
      <c r="A641" s="19"/>
      <c r="B641" s="20" t="s">
        <v>7</v>
      </c>
      <c r="C641" s="21"/>
    </row>
    <row r="642" spans="1:3" ht="13.5" thickBot="1">
      <c r="A642" s="22">
        <v>5500</v>
      </c>
      <c r="B642" s="23" t="s">
        <v>8</v>
      </c>
      <c r="C642" s="15">
        <v>3000</v>
      </c>
    </row>
    <row r="643" spans="1:3" ht="13.5" thickBot="1">
      <c r="A643" s="16">
        <v>5514</v>
      </c>
      <c r="B643" s="27" t="s">
        <v>14</v>
      </c>
      <c r="C643" s="18">
        <v>1500</v>
      </c>
    </row>
    <row r="644" spans="1:3" ht="13.5" thickBot="1">
      <c r="A644" s="16">
        <v>5524</v>
      </c>
      <c r="B644" s="25" t="s">
        <v>89</v>
      </c>
      <c r="C644" s="18">
        <v>10385</v>
      </c>
    </row>
    <row r="645" spans="1:3" ht="15.75" thickBot="1">
      <c r="A645" s="28"/>
      <c r="B645" s="29" t="s">
        <v>128</v>
      </c>
      <c r="C645" s="30">
        <f>SUM(C639:C644)</f>
        <v>54935</v>
      </c>
    </row>
    <row r="647" spans="1:2" ht="16.5" thickBot="1">
      <c r="A647" s="34"/>
      <c r="B647" s="35" t="s">
        <v>129</v>
      </c>
    </row>
    <row r="648" spans="1:3" ht="15">
      <c r="A648" s="4" t="s">
        <v>1</v>
      </c>
      <c r="B648" s="5" t="s">
        <v>2</v>
      </c>
      <c r="C648" s="6" t="s">
        <v>3</v>
      </c>
    </row>
    <row r="649" spans="1:3" ht="15.75" thickBot="1">
      <c r="A649" s="7"/>
      <c r="B649" s="8"/>
      <c r="C649" s="9">
        <v>2005</v>
      </c>
    </row>
    <row r="650" spans="1:3" ht="14.25">
      <c r="A650" s="10"/>
      <c r="B650" s="11" t="s">
        <v>4</v>
      </c>
      <c r="C650" s="12"/>
    </row>
    <row r="651" spans="1:3" ht="13.5" thickBot="1">
      <c r="A651" s="22">
        <v>500</v>
      </c>
      <c r="B651" s="36" t="s">
        <v>34</v>
      </c>
      <c r="C651" s="15">
        <v>372060</v>
      </c>
    </row>
    <row r="652" spans="1:3" ht="13.5" thickBot="1">
      <c r="A652" s="16">
        <v>506</v>
      </c>
      <c r="B652" s="17" t="s">
        <v>6</v>
      </c>
      <c r="C652" s="18">
        <v>124640</v>
      </c>
    </row>
    <row r="653" spans="1:3" ht="14.25">
      <c r="A653" s="19"/>
      <c r="B653" s="20" t="s">
        <v>7</v>
      </c>
      <c r="C653" s="21"/>
    </row>
    <row r="654" spans="1:3" ht="13.5" thickBot="1">
      <c r="A654" s="22">
        <v>5500</v>
      </c>
      <c r="B654" s="23" t="s">
        <v>8</v>
      </c>
      <c r="C654" s="15">
        <v>15400</v>
      </c>
    </row>
    <row r="655" spans="1:3" ht="13.5" thickBot="1">
      <c r="A655" s="16">
        <v>5504</v>
      </c>
      <c r="B655" s="25" t="s">
        <v>9</v>
      </c>
      <c r="C655" s="18">
        <v>5000</v>
      </c>
    </row>
    <row r="656" spans="1:3" ht="13.5" thickBot="1">
      <c r="A656" s="16">
        <v>5511</v>
      </c>
      <c r="B656" s="25" t="s">
        <v>17</v>
      </c>
      <c r="C656" s="18">
        <v>152000</v>
      </c>
    </row>
    <row r="657" spans="1:3" ht="13.5" thickBot="1">
      <c r="A657" s="16">
        <v>5514</v>
      </c>
      <c r="B657" s="27" t="s">
        <v>14</v>
      </c>
      <c r="C657" s="18">
        <v>1500</v>
      </c>
    </row>
    <row r="658" spans="1:3" ht="13.5" thickBot="1">
      <c r="A658" s="16">
        <v>5515</v>
      </c>
      <c r="B658" s="27" t="s">
        <v>11</v>
      </c>
      <c r="C658" s="18">
        <v>3000</v>
      </c>
    </row>
    <row r="659" spans="1:3" ht="13.5" thickBot="1">
      <c r="A659" s="16">
        <v>5522</v>
      </c>
      <c r="B659" s="25" t="s">
        <v>88</v>
      </c>
      <c r="C659" s="18">
        <v>10000</v>
      </c>
    </row>
    <row r="660" spans="1:3" ht="13.5" thickBot="1">
      <c r="A660" s="16">
        <v>9201</v>
      </c>
      <c r="B660" s="25" t="s">
        <v>18</v>
      </c>
      <c r="C660" s="18">
        <v>0</v>
      </c>
    </row>
    <row r="661" spans="1:3" ht="15.75" thickBot="1">
      <c r="A661" s="28"/>
      <c r="B661" s="29" t="s">
        <v>130</v>
      </c>
      <c r="C661" s="30">
        <f>SUM(C651:C660)</f>
        <v>683600</v>
      </c>
    </row>
    <row r="662" spans="1:3" ht="15.75" thickBot="1">
      <c r="A662" s="31"/>
      <c r="B662" s="32" t="s">
        <v>131</v>
      </c>
      <c r="C662" s="33">
        <f>SUM(C645+C661)</f>
        <v>738535</v>
      </c>
    </row>
    <row r="663" ht="12.75">
      <c r="A663" s="34"/>
    </row>
    <row r="664" spans="1:2" ht="15.75">
      <c r="A664" s="34"/>
      <c r="B664" s="35" t="s">
        <v>132</v>
      </c>
    </row>
    <row r="665" ht="13.5" thickBot="1"/>
    <row r="666" spans="1:3" ht="15">
      <c r="A666" s="4" t="s">
        <v>1</v>
      </c>
      <c r="B666" s="5" t="s">
        <v>2</v>
      </c>
      <c r="C666" s="6" t="s">
        <v>3</v>
      </c>
    </row>
    <row r="667" spans="1:3" ht="15.75" thickBot="1">
      <c r="A667" s="7"/>
      <c r="B667" s="8"/>
      <c r="C667" s="9">
        <v>2005</v>
      </c>
    </row>
    <row r="668" spans="1:3" ht="14.25">
      <c r="A668" s="10"/>
      <c r="B668" s="11" t="s">
        <v>4</v>
      </c>
      <c r="C668" s="12"/>
    </row>
    <row r="669" spans="1:3" ht="13.5" thickBot="1">
      <c r="A669" s="22">
        <v>500</v>
      </c>
      <c r="B669" s="36" t="s">
        <v>34</v>
      </c>
      <c r="C669" s="24">
        <v>296355</v>
      </c>
    </row>
    <row r="670" spans="1:3" ht="13.5" thickBot="1">
      <c r="A670" s="16">
        <v>506</v>
      </c>
      <c r="B670" s="17" t="s">
        <v>6</v>
      </c>
      <c r="C670" s="18">
        <v>99280</v>
      </c>
    </row>
    <row r="671" spans="1:3" ht="14.25">
      <c r="A671" s="19"/>
      <c r="B671" s="20" t="s">
        <v>7</v>
      </c>
      <c r="C671" s="21"/>
    </row>
    <row r="672" spans="1:3" ht="13.5" thickBot="1">
      <c r="A672" s="22">
        <v>5500</v>
      </c>
      <c r="B672" s="23" t="s">
        <v>8</v>
      </c>
      <c r="C672" s="15">
        <v>17500</v>
      </c>
    </row>
    <row r="673" spans="1:3" ht="13.5" thickBot="1">
      <c r="A673" s="16">
        <v>5504</v>
      </c>
      <c r="B673" s="25" t="s">
        <v>9</v>
      </c>
      <c r="C673" s="18">
        <v>7800</v>
      </c>
    </row>
    <row r="674" spans="1:3" ht="13.5" thickBot="1">
      <c r="A674" s="16">
        <v>5515</v>
      </c>
      <c r="B674" s="27" t="s">
        <v>11</v>
      </c>
      <c r="C674" s="18">
        <v>500</v>
      </c>
    </row>
    <row r="675" spans="1:3" ht="15.75" thickBot="1">
      <c r="A675" s="28"/>
      <c r="B675" s="29" t="s">
        <v>133</v>
      </c>
      <c r="C675" s="30">
        <f>SUM(C669+C670+C672+C673+C674)</f>
        <v>421435</v>
      </c>
    </row>
    <row r="677" ht="15.75">
      <c r="B677" s="35" t="s">
        <v>134</v>
      </c>
    </row>
    <row r="678" ht="13.5" thickBot="1"/>
    <row r="679" spans="1:3" ht="15">
      <c r="A679" s="4" t="s">
        <v>1</v>
      </c>
      <c r="B679" s="5" t="s">
        <v>2</v>
      </c>
      <c r="C679" s="6" t="s">
        <v>3</v>
      </c>
    </row>
    <row r="680" spans="1:3" ht="15.75" thickBot="1">
      <c r="A680" s="7"/>
      <c r="B680" s="8"/>
      <c r="C680" s="9">
        <v>2005</v>
      </c>
    </row>
    <row r="681" spans="1:3" ht="15" thickBot="1">
      <c r="A681" s="19"/>
      <c r="B681" s="109" t="s">
        <v>135</v>
      </c>
      <c r="C681" s="21"/>
    </row>
    <row r="682" spans="1:3" ht="13.5" thickBot="1">
      <c r="A682" s="16">
        <v>413</v>
      </c>
      <c r="B682" s="81" t="s">
        <v>136</v>
      </c>
      <c r="C682" s="26">
        <v>3117000</v>
      </c>
    </row>
    <row r="683" spans="1:3" ht="13.5" thickBot="1">
      <c r="A683" s="16"/>
      <c r="B683" s="25" t="s">
        <v>137</v>
      </c>
      <c r="C683" s="26">
        <v>2042000</v>
      </c>
    </row>
    <row r="684" spans="1:3" ht="15.75" thickBot="1">
      <c r="A684" s="28"/>
      <c r="B684" s="79" t="s">
        <v>138</v>
      </c>
      <c r="C684" s="30">
        <f>SUM(C682+C683)</f>
        <v>5159000</v>
      </c>
    </row>
    <row r="685" spans="1:3" ht="15.75" thickBot="1">
      <c r="A685" s="31"/>
      <c r="B685" s="32" t="s">
        <v>139</v>
      </c>
      <c r="C685" s="33">
        <f>SUM(C675+C684)</f>
        <v>5580435</v>
      </c>
    </row>
    <row r="686" spans="1:3" ht="19.5" thickBot="1">
      <c r="A686" s="110"/>
      <c r="B686" s="111" t="s">
        <v>140</v>
      </c>
      <c r="C686" s="112">
        <f>SUM(C110+C122+C138+C203+C211+C235+C316+C333+C350+C399+C617+C662+C685)</f>
        <v>49892713</v>
      </c>
    </row>
  </sheetData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2005-03-09T09:51:52Z</cp:lastPrinted>
  <dcterms:created xsi:type="dcterms:W3CDTF">2005-03-09T07:20:29Z</dcterms:created>
  <dcterms:modified xsi:type="dcterms:W3CDTF">2005-03-17T12:42:33Z</dcterms:modified>
  <cp:category/>
  <cp:version/>
  <cp:contentType/>
  <cp:contentStatus/>
</cp:coreProperties>
</file>